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chartsheet+xml" PartName="/xl/chartsheets/sheet17.xml"/>
  <Override ContentType="application/vnd.openxmlformats-officedocument.spreadsheetml.chartsheet+xml" PartName="/xl/chartsheets/sheet2.xml"/>
  <Override ContentType="application/vnd.openxmlformats-officedocument.spreadsheetml.chartsheet+xml" PartName="/xl/chartsheets/sheet7.xml"/>
  <Override ContentType="application/vnd.openxmlformats-officedocument.spreadsheetml.chartsheet+xml" PartName="/xl/chartsheets/sheet20.xml"/>
  <Override ContentType="application/vnd.openxmlformats-officedocument.spreadsheetml.chartsheet+xml" PartName="/xl/chartsheets/sheet9.xml"/>
  <Override ContentType="application/vnd.openxmlformats-officedocument.spreadsheetml.chartsheet+xml" PartName="/xl/chartsheets/sheet5.xml"/>
  <Override ContentType="application/vnd.openxmlformats-officedocument.spreadsheetml.chartsheet+xml" PartName="/xl/chartsheets/sheet14.xml"/>
  <Override ContentType="application/vnd.openxmlformats-officedocument.spreadsheetml.chartsheet+xml" PartName="/xl/chartsheets/sheet21.xml"/>
  <Override ContentType="application/vnd.openxmlformats-officedocument.spreadsheetml.chartsheet+xml" PartName="/xl/chartsheets/sheet1.xml"/>
  <Override ContentType="application/vnd.openxmlformats-officedocument.spreadsheetml.chartsheet+xml" PartName="/xl/chartsheets/sheet10.xml"/>
  <Override ContentType="application/vnd.openxmlformats-officedocument.spreadsheetml.chartsheet+xml" PartName="/xl/chartsheets/sheet16.xml"/>
  <Override ContentType="application/vnd.openxmlformats-officedocument.spreadsheetml.chartsheet+xml" PartName="/xl/chartsheets/sheet12.xml"/>
  <Override ContentType="application/vnd.openxmlformats-officedocument.spreadsheetml.chartsheet+xml" PartName="/xl/chartsheets/sheet8.xml"/>
  <Override ContentType="application/vnd.openxmlformats-officedocument.spreadsheetml.chartsheet+xml" PartName="/xl/chartsheets/sheet11.xml"/>
  <Override ContentType="application/vnd.openxmlformats-officedocument.spreadsheetml.chartsheet+xml" PartName="/xl/chartsheets/sheet3.xml"/>
  <Override ContentType="application/vnd.openxmlformats-officedocument.spreadsheetml.chartsheet+xml" PartName="/xl/chartsheets/sheet18.xml"/>
  <Override ContentType="application/vnd.openxmlformats-officedocument.spreadsheetml.chartsheet+xml" PartName="/xl/chartsheets/sheet22.xml"/>
  <Override ContentType="application/vnd.openxmlformats-officedocument.spreadsheetml.chartsheet+xml" PartName="/xl/chartsheets/sheet6.xml"/>
  <Override ContentType="application/vnd.openxmlformats-officedocument.spreadsheetml.chartsheet+xml" PartName="/xl/chartsheets/sheet19.xml"/>
  <Override ContentType="application/vnd.openxmlformats-officedocument.spreadsheetml.chartsheet+xml" PartName="/xl/chartsheets/sheet4.xml"/>
  <Override ContentType="application/vnd.openxmlformats-officedocument.spreadsheetml.chartsheet+xml" PartName="/xl/chartsheets/sheet15.xml"/>
  <Override ContentType="application/vnd.openxmlformats-officedocument.spreadsheetml.chartsheet+xml" PartName="/xl/chartsheets/sheet1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6.xml"/>
  <Override ContentType="application/vnd.openxmlformats-officedocument.drawingml.chart+xml" PartName="/xl/charts/chart11.xml"/>
  <Override ContentType="application/vnd.openxmlformats-officedocument.drawingml.chart+xml" PartName="/xl/charts/chart7.xml"/>
  <Override ContentType="application/vnd.openxmlformats-officedocument.drawingml.chart+xml" PartName="/xl/charts/chart14.xml"/>
  <Override ContentType="application/vnd.openxmlformats-officedocument.drawingml.chart+xml" PartName="/xl/charts/chart18.xml"/>
  <Override ContentType="application/vnd.openxmlformats-officedocument.drawingml.chart+xml" PartName="/xl/charts/chart13.xml"/>
  <Override ContentType="application/vnd.openxmlformats-officedocument.drawingml.chart+xml" PartName="/xl/charts/chart4.xml"/>
  <Override ContentType="application/vnd.openxmlformats-officedocument.drawingml.chart+xml" PartName="/xl/charts/chart20.xml"/>
  <Override ContentType="application/vnd.openxmlformats-officedocument.drawingml.chart+xml" PartName="/xl/charts/chart2.xml"/>
  <Override ContentType="application/vnd.openxmlformats-officedocument.drawingml.chart+xml" PartName="/xl/charts/chart22.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8.xml"/>
  <Override ContentType="application/vnd.openxmlformats-officedocument.drawingml.chart+xml" PartName="/xl/charts/chart15.xml"/>
  <Override ContentType="application/vnd.openxmlformats-officedocument.drawingml.chart+xml" PartName="/xl/charts/chart17.xml"/>
  <Override ContentType="application/vnd.openxmlformats-officedocument.drawingml.chart+xml" PartName="/xl/charts/chart9.xml"/>
  <Override ContentType="application/vnd.openxmlformats-officedocument.drawingml.chart+xml" PartName="/xl/charts/chart19.xml"/>
  <Override ContentType="application/vnd.openxmlformats-officedocument.drawingml.chart+xml" PartName="/xl/charts/chart12.xml"/>
  <Override ContentType="application/vnd.openxmlformats-officedocument.drawingml.chart+xml" PartName="/xl/charts/chart5.xml"/>
  <Override ContentType="application/vnd.openxmlformats-officedocument.drawingml.chart+xml" PartName="/xl/charts/chart21.xml"/>
  <Override ContentType="application/vnd.openxmlformats-officedocument.drawingml.chart+xml" PartName="/xl/charts/chart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DEX" sheetId="1" r:id="rId4"/>
    <sheet state="visible" name="Totaux par site annuels (en L)" sheetId="2" r:id="rId5"/>
    <sheet state="visible" name="Totaux par site annuels (en GL)" sheetId="3" r:id="rId6"/>
    <sheet state="visible" name="Totaux par région (en GL)" sheetId="4" r:id="rId7"/>
    <sheet state="visible" name="Totaux annuels (en L)" sheetId="5" r:id="rId8"/>
    <sheet state="visible" name="Totaux annuels (en GL)" sheetId="6" r:id="rId9"/>
    <sheet state="visible" name="Graph. totaux annuels (L)" sheetId="7" r:id="rId10"/>
    <sheet state="visible" name="Graph. totaux annuels (en GL)" sheetId="8" r:id="rId11"/>
    <sheet state="visible" name="Graph. tot. an. par site (L)" sheetId="9" r:id="rId12"/>
    <sheet state="visible" name="Graph. tot. an. par site (GL)" sheetId="10" r:id="rId13"/>
    <sheet state="visible" name="Tot. par site de 2012-2023 (L)" sheetId="11" r:id="rId14"/>
    <sheet state="visible" name="Tot. par site de 2012-2023 (GL)" sheetId="12" r:id="rId15"/>
    <sheet state="visible" name="Tot. par site de 12-23 (GL-nor)" sheetId="13" r:id="rId16"/>
    <sheet state="visible" name="Graph. total par région (en GL)" sheetId="14" r:id="rId17"/>
    <sheet state="visible" name="Graph. sites 2012 (GL)" sheetId="15" r:id="rId18"/>
    <sheet state="visible" name="Graph. sites 2013 (GL)" sheetId="16" r:id="rId19"/>
    <sheet state="visible" name="Graph. sites 2014 (GL)" sheetId="17" r:id="rId20"/>
    <sheet state="visible" name="Graph. sites 2015 (GL)" sheetId="18" r:id="rId21"/>
    <sheet state="visible" name="Graph. sites 2016 (GL)" sheetId="19" r:id="rId22"/>
    <sheet state="visible" name="Graph. sites 2017 (GL)" sheetId="20" r:id="rId23"/>
    <sheet state="visible" name="Graph. sites 2018 (GL)" sheetId="21" r:id="rId24"/>
    <sheet state="visible" name="Graph. sites 2019 (GL)" sheetId="22" r:id="rId25"/>
    <sheet state="visible" name="Graph. sites 2020 (GL)" sheetId="23" r:id="rId26"/>
    <sheet state="visible" name="Graph. sites 2021 (GL)" sheetId="24" r:id="rId27"/>
    <sheet state="visible" name="Graph. sites 2022 (GL)" sheetId="25" r:id="rId28"/>
    <sheet state="visible" name="Graph. sites 2023 (GL)" sheetId="26" r:id="rId29"/>
    <sheet state="visible" name="Graph. tot. site 2012-2023 (GL)" sheetId="27" r:id="rId30"/>
    <sheet state="visible" name="Graph. moy. site 2012-2023 (GL)" sheetId="28" r:id="rId31"/>
    <sheet state="visible" name="Totaux mines triées 2012-2023" sheetId="29" r:id="rId32"/>
    <sheet state="visible" name="Totaux annuels 2012-2023" sheetId="30" r:id="rId33"/>
    <sheet state="visible" name="(pour traçage) Site par an (L)" sheetId="31" r:id="rId34"/>
    <sheet state="visible" name="(pour traçage) Site par an (GL)" sheetId="32" r:id="rId35"/>
  </sheets>
  <definedNames/>
  <calcPr/>
  <extLst>
    <ext uri="GoogleSheetsCustomDataVersion2">
      <go:sheetsCustomData xmlns:go="http://customooxmlschemas.google.com/" r:id="rId36" roundtripDataChecksum="AE6uPgzMKBkwQrGcTuNdUXFyRA1LmLjPf1wDm/vLxqs="/>
    </ext>
  </extLst>
</workbook>
</file>

<file path=xl/sharedStrings.xml><?xml version="1.0" encoding="utf-8"?>
<sst xmlns="http://schemas.openxmlformats.org/spreadsheetml/2006/main" count="14919" uniqueCount="1225">
  <si>
    <t>Version du 21 février 2025</t>
  </si>
  <si>
    <t>Mises à jour effectuées au cours de la semaine du 26 mai 2025. Ajouts réalisés : onglet des totaux, retrait de "Sitec - Carrière de quartz", ajout des données de précipitation, ajout des régions administratives, ajout des redevances versées.</t>
  </si>
  <si>
    <t>Nb d'onglets</t>
  </si>
  <si>
    <t>INDEX : infos sur le document</t>
  </si>
  <si>
    <t xml:space="preserve">Onglets jaunes : plus beaux tableaux de l'histoire de l'humanité. Données de consommation par site chaque année, organisées en format "échéancier de consommation". </t>
  </si>
  <si>
    <t>Onglets verts : histogrammes des totaux annuels par site et totaux par site sur la période complète analysée. Les légendes sont horribles, mais si le graphique est copié deux fois dans Word, une fois pour l'espace graphique, l'autre fois pour la légende uniquement, ça produite quelque chose de digeste sur deux pages.</t>
  </si>
  <si>
    <t>Onglets rouges : graphiques "pizza". Répartition de la consommation annuelle par site, chaque année. Deux onglets rouges pizza sont ajoutés pour présenter les consommations totales et moyennes de la période analysée.</t>
  </si>
  <si>
    <t>Onglets oranges : données de consommation triées par site, ou par an. Des données non triées (et inutilisées pour le moment (en date du 21 février 2025)) d'activités connexes sont disponibles au bas de ces onglets.</t>
  </si>
  <si>
    <t xml:space="preserve">Onglets mauves : tableaux de réorganisation des données tirées des "onglets jaunes", ainsi réorganisées pour tracer les graphiques pizza des "onglets rouges". </t>
  </si>
  <si>
    <t>Idées additionnelles pour plus tard : décortiquer les catégories "autres" des pizzas en sous-pizzas ; reproduire tous ces graphiques avec les données des activités connexes (manutention, transport, camps des cheminots, etc.) ; ajouter les données de rejet</t>
  </si>
  <si>
    <t>En litres</t>
  </si>
  <si>
    <t>Quantités d'eau prélevées chaque année (L)</t>
  </si>
  <si>
    <t>Région administrative</t>
  </si>
  <si>
    <t>Nom légal du lieu ou 
personne physique</t>
  </si>
  <si>
    <t>Total par site 
de 2012-2023</t>
  </si>
  <si>
    <t>Moyenne de prélèvement par site sur la période de 2012 à 2023</t>
  </si>
  <si>
    <t>Abitibi-Témiscamingue</t>
  </si>
  <si>
    <t>Complexe minier Kiena</t>
  </si>
  <si>
    <t>Mine Aurbel</t>
  </si>
  <si>
    <t>Mine aurifère Canadian Malartic</t>
  </si>
  <si>
    <t>Mine Barry</t>
  </si>
  <si>
    <t>Mine Beaufor</t>
  </si>
  <si>
    <t>Nord-du-Québec</t>
  </si>
  <si>
    <t>Mine Bracemac-McLeod</t>
  </si>
  <si>
    <t>Côte-Nord</t>
  </si>
  <si>
    <t>Mine de fer du lac Bloom</t>
  </si>
  <si>
    <t>Mine Doyon</t>
  </si>
  <si>
    <r>
      <rPr>
        <rFont val="Arial"/>
        <b/>
        <color theme="1"/>
        <sz val="10.0"/>
      </rPr>
      <t>Mine du lac Fire</t>
    </r>
    <r>
      <rPr>
        <rFont val="Arial"/>
        <b/>
        <color theme="1"/>
        <sz val="10.0"/>
        <vertAlign val="superscript"/>
      </rPr>
      <t xml:space="preserve"> (1)</t>
    </r>
  </si>
  <si>
    <t>Mine Elder</t>
  </si>
  <si>
    <t>Mine Éléonore</t>
  </si>
  <si>
    <t>Mine et usine Camflo</t>
  </si>
  <si>
    <t>Mine Fayolle</t>
  </si>
  <si>
    <t>Mine Francoeur</t>
  </si>
  <si>
    <t>Mine Goldex</t>
  </si>
  <si>
    <r>
      <rPr>
        <rFont val="Arial"/>
        <b/>
        <color theme="1"/>
        <sz val="10.0"/>
      </rPr>
      <t>Mine Gonzague-Langlois</t>
    </r>
    <r>
      <rPr>
        <rFont val="Arial"/>
        <b/>
        <color theme="1"/>
        <sz val="10.0"/>
        <vertAlign val="superscript"/>
      </rPr>
      <t xml:space="preserve"> (4)</t>
    </r>
  </si>
  <si>
    <r>
      <rPr>
        <rFont val="Arial"/>
        <b/>
        <color theme="1"/>
        <sz val="10.0"/>
      </rPr>
      <t>Mine Lac Bachelor</t>
    </r>
    <r>
      <rPr>
        <rFont val="Arial"/>
        <b/>
        <color theme="1"/>
        <sz val="10.0"/>
        <vertAlign val="superscript"/>
      </rPr>
      <t xml:space="preserve"> (3)</t>
    </r>
  </si>
  <si>
    <t>Mine Lac Herbin</t>
  </si>
  <si>
    <t>Mine Lac Matagami</t>
  </si>
  <si>
    <t>Laurentides</t>
  </si>
  <si>
    <r>
      <rPr>
        <rFont val="Arial"/>
        <b/>
        <color theme="1"/>
        <sz val="10.0"/>
      </rPr>
      <t>Mine Lac-des-Îles</t>
    </r>
    <r>
      <rPr>
        <rFont val="Arial"/>
        <b/>
        <color theme="1"/>
        <sz val="10.0"/>
        <vertAlign val="superscript"/>
      </rPr>
      <t xml:space="preserve"> (5)</t>
    </r>
  </si>
  <si>
    <t>Mine Lapa</t>
  </si>
  <si>
    <t>Mine Laronde</t>
  </si>
  <si>
    <t>Lanaudière</t>
  </si>
  <si>
    <t>Mine Matawinie</t>
  </si>
  <si>
    <t>Mine Monique</t>
  </si>
  <si>
    <r>
      <rPr>
        <rFont val="Arial"/>
        <b/>
        <color theme="1"/>
        <sz val="10.0"/>
      </rPr>
      <t>Mine Mont-Wright</t>
    </r>
    <r>
      <rPr>
        <rFont val="Arial"/>
        <b/>
        <color theme="1"/>
        <sz val="10.0"/>
        <vertAlign val="superscript"/>
      </rPr>
      <t xml:space="preserve"> (2)</t>
    </r>
  </si>
  <si>
    <t>Mine Mouska</t>
  </si>
  <si>
    <t>Saguenay-Lac-Saint-Jean</t>
  </si>
  <si>
    <t>Mine Niobec</t>
  </si>
  <si>
    <r>
      <rPr>
        <rFont val="Arial"/>
        <b/>
        <color theme="1"/>
        <sz val="10.0"/>
      </rPr>
      <t>Mine North American Lithium</t>
    </r>
    <r>
      <rPr>
        <rFont val="Arial"/>
        <b/>
        <color theme="1"/>
        <sz val="10.0"/>
        <vertAlign val="superscript"/>
      </rPr>
      <t xml:space="preserve"> (6)</t>
    </r>
  </si>
  <si>
    <t>Mine Persévérance</t>
  </si>
  <si>
    <t>Mine Raglan</t>
  </si>
  <si>
    <t>Mine Renard (Foxtrot)</t>
  </si>
  <si>
    <t>Mine Vezza</t>
  </si>
  <si>
    <t>Mines (4) Nunavik Nickel</t>
  </si>
  <si>
    <t>Mines Casa Berardi (Est)</t>
  </si>
  <si>
    <t>Mines Géant Dormant Cadiscor inc.</t>
  </si>
  <si>
    <t>Mines Lac Tio</t>
  </si>
  <si>
    <t>Mines Wabush</t>
  </si>
  <si>
    <t>Site Akasaba</t>
  </si>
  <si>
    <t>Site Lamaque Sud</t>
  </si>
  <si>
    <t>Site Sigma I</t>
  </si>
  <si>
    <r>
      <rPr>
        <rFont val="Arial"/>
        <b/>
        <color theme="1"/>
        <sz val="10.0"/>
      </rPr>
      <t xml:space="preserve">Usine de bouletage (ArcelorMittal) </t>
    </r>
    <r>
      <rPr>
        <rFont val="Arial"/>
        <b/>
        <color theme="1"/>
        <sz val="10.0"/>
        <vertAlign val="superscript"/>
      </rPr>
      <t>(7)</t>
    </r>
  </si>
  <si>
    <r>
      <rPr>
        <rFont val="Arial"/>
        <b/>
        <color theme="1"/>
        <sz val="10.0"/>
      </rPr>
      <t xml:space="preserve">Total de précipitations annuelles (en mm) </t>
    </r>
    <r>
      <rPr>
        <rFont val="Arial"/>
        <b/>
        <color theme="1"/>
        <sz val="10.0"/>
        <vertAlign val="superscript"/>
      </rPr>
      <t>(8)</t>
    </r>
  </si>
  <si>
    <t>Total annuel (en L)</t>
  </si>
  <si>
    <t>1. Inclut la consommation du bâtiment administratif comptabilisée séparément en 2018.</t>
  </si>
  <si>
    <t>2. Se nommait "Concentrateur-centrale thermique (Arcelormittal Mines Canada inc. )- (Mont-Wright)" jusqu'en 2014, puis se nomme désormais "Mine Mont-Wright" 
depuis 2015. Les deux prélèvements sont ici additionnés (présentés l'un à la suite de l'autre).</t>
  </si>
  <si>
    <t>3. Comprend le prélèvement du site nommé "Campement temporaire - Site mine Bachelor" (3,4 ML d'eau additionnels en moyenne chaque année) ainsi que 
le prélèvement du site nommé "Puits d'eau propre pour usine d'ozone" (6 058 000 L en 2018).</t>
  </si>
  <si>
    <t>4. S'appelle "Mine Langlois" depuis 2014.</t>
  </si>
  <si>
    <t>5. S'appelle "Imerys Graphite &amp; Carbon Canada inc." dans les fichiers gouvernementaux - renommés "Mine Lac-des-Îles" à des fins de simplification.</t>
  </si>
  <si>
    <t>6. S'appellait "Québec Lithium" au courant des années 2010</t>
  </si>
  <si>
    <t>7. L'usine de bouletage est incluse ici car nous estimons que ses opérations sont une composante essentielles de la chaîne de production des mines Mont-Wright et du Lac Fire d'ArcelorMittal. 
Cette usine pourrait également se trouver sur un site minier comme les usines de concentration habituelles du minerai. Elle consomme en moyenne 4,3 milliards de litres d'eau annuellement.</t>
  </si>
  <si>
    <t xml:space="preserve">8. Les chiffres de la ligne "total des précipations annuelles" sont tirés de :  https://quebec.weatherstats.ca/charts/precipitation-yearly.html </t>
  </si>
  <si>
    <t>En milliards de litres</t>
  </si>
  <si>
    <t>Quantités d'eau prélevées chaque année (en GL)</t>
  </si>
  <si>
    <r>
      <rPr>
        <rFont val="Arial"/>
        <b/>
        <color theme="1"/>
        <sz val="10.0"/>
      </rPr>
      <t>Mine du lac Fire</t>
    </r>
    <r>
      <rPr>
        <rFont val="Arial"/>
        <b/>
        <color theme="1"/>
        <sz val="10.0"/>
        <vertAlign val="superscript"/>
      </rPr>
      <t xml:space="preserve"> (1)</t>
    </r>
  </si>
  <si>
    <r>
      <rPr>
        <rFont val="Arial"/>
        <b/>
        <color theme="1"/>
        <sz val="10.0"/>
      </rPr>
      <t>Mine Gonzague-Langlois</t>
    </r>
    <r>
      <rPr>
        <rFont val="Arial"/>
        <b/>
        <color theme="1"/>
        <sz val="10.0"/>
        <vertAlign val="superscript"/>
      </rPr>
      <t xml:space="preserve"> (4)</t>
    </r>
  </si>
  <si>
    <r>
      <rPr>
        <rFont val="Arial"/>
        <b/>
        <color theme="1"/>
        <sz val="10.0"/>
      </rPr>
      <t>Mine Lac Bachelor</t>
    </r>
    <r>
      <rPr>
        <rFont val="Arial"/>
        <b/>
        <color theme="1"/>
        <sz val="10.0"/>
        <vertAlign val="superscript"/>
      </rPr>
      <t xml:space="preserve"> (3)</t>
    </r>
  </si>
  <si>
    <r>
      <rPr>
        <rFont val="Arial"/>
        <b/>
        <color theme="1"/>
        <sz val="10.0"/>
      </rPr>
      <t>Mine Lac-des-Îles</t>
    </r>
    <r>
      <rPr>
        <rFont val="Arial"/>
        <b/>
        <color theme="1"/>
        <sz val="10.0"/>
        <vertAlign val="superscript"/>
      </rPr>
      <t xml:space="preserve"> (5)</t>
    </r>
  </si>
  <si>
    <r>
      <rPr>
        <rFont val="Arial"/>
        <b/>
        <color theme="1"/>
        <sz val="10.0"/>
      </rPr>
      <t>Mine Mont-Wright</t>
    </r>
    <r>
      <rPr>
        <rFont val="Arial"/>
        <b/>
        <color theme="1"/>
        <sz val="10.0"/>
        <vertAlign val="superscript"/>
      </rPr>
      <t xml:space="preserve"> (2)</t>
    </r>
  </si>
  <si>
    <r>
      <rPr>
        <rFont val="Arial"/>
        <b/>
        <color theme="1"/>
        <sz val="10.0"/>
      </rPr>
      <t>Mine North American Lithium</t>
    </r>
    <r>
      <rPr>
        <rFont val="Arial"/>
        <b/>
        <color theme="1"/>
        <sz val="10.0"/>
        <vertAlign val="superscript"/>
      </rPr>
      <t xml:space="preserve"> (6)</t>
    </r>
  </si>
  <si>
    <r>
      <rPr>
        <rFont val="Arial"/>
        <b/>
        <color theme="1"/>
        <sz val="10.0"/>
      </rPr>
      <t xml:space="preserve">Usine de bouletage (ArcelorMittal) </t>
    </r>
    <r>
      <rPr>
        <rFont val="Arial"/>
        <b/>
        <color theme="1"/>
        <sz val="10.0"/>
        <vertAlign val="superscript"/>
      </rPr>
      <t>(7)</t>
    </r>
  </si>
  <si>
    <r>
      <rPr>
        <rFont val="Arial"/>
        <b/>
        <color theme="1"/>
        <sz val="10.0"/>
      </rPr>
      <t xml:space="preserve">Total de précipitations annuelles (en mm) </t>
    </r>
    <r>
      <rPr>
        <rFont val="Arial"/>
        <b/>
        <color theme="1"/>
        <sz val="10.0"/>
        <vertAlign val="superscript"/>
      </rPr>
      <t>(8)</t>
    </r>
  </si>
  <si>
    <t>Total annuel (en milliards de L)</t>
  </si>
  <si>
    <t>1. Inclut la consommation du bâtiment administratif comptabilisée séparéement en 2018.</t>
  </si>
  <si>
    <t>2. Se nommait "Concentrateur-centrale thermique (Arcelormittal Mines Canada inc. )- (Mont-Wright)" jusqu'en 2014, puis se nomme désormais "Mine Mont-Wright" depuis 2015. 
Les deux prélèvements sont ici additionnés (présentés l'un à la suite de l'autre).</t>
  </si>
  <si>
    <t>5. S'appellait "Imerys Graphite &amp; Carbon Canada inc." dans les fichiers gouvernementaux - renommés "Mine Lac-des-Îles" à des fins de simplification.</t>
  </si>
  <si>
    <t>6. S'appellait "Québec Lithium" au courant des années 2010.</t>
  </si>
  <si>
    <t>7. L'usine de bouletage est incluse ici car nous estimons que ses opérations sont une composante essentielles de la chaîne de production des mines Mont-Wright et du Lac Fire d'ArcelorMittal. Cette usine pourrait également se trouver sur un site minier comme les usines de concentration habituelles du minerai. Elle consomme en moyenne 4,3 milliards de litres d'eau annuellement.</t>
  </si>
  <si>
    <r>
      <rPr>
        <rFont val="Arial"/>
        <b/>
        <color theme="1"/>
        <sz val="10.0"/>
      </rPr>
      <t>Mine North American Lithium</t>
    </r>
    <r>
      <rPr>
        <rFont val="Arial"/>
        <b/>
        <color theme="1"/>
        <sz val="10.0"/>
        <vertAlign val="superscript"/>
      </rPr>
      <t xml:space="preserve"> (6)</t>
    </r>
  </si>
  <si>
    <r>
      <rPr>
        <rFont val="Arial"/>
        <b/>
        <color theme="1"/>
        <sz val="10.0"/>
      </rPr>
      <t>Mine du lac Fire</t>
    </r>
    <r>
      <rPr>
        <rFont val="Arial"/>
        <b/>
        <color theme="1"/>
        <sz val="10.0"/>
        <vertAlign val="superscript"/>
      </rPr>
      <t xml:space="preserve"> (1)</t>
    </r>
  </si>
  <si>
    <r>
      <rPr>
        <rFont val="Arial"/>
        <b/>
        <color theme="1"/>
        <sz val="10.0"/>
      </rPr>
      <t>Mine Mont-Wright</t>
    </r>
    <r>
      <rPr>
        <rFont val="Arial"/>
        <b/>
        <color theme="1"/>
        <sz val="10.0"/>
        <vertAlign val="superscript"/>
      </rPr>
      <t xml:space="preserve"> (2)</t>
    </r>
  </si>
  <si>
    <r>
      <rPr>
        <rFont val="Arial"/>
        <b/>
        <color theme="1"/>
        <sz val="10.0"/>
      </rPr>
      <t xml:space="preserve">Usine de bouletage (ArcelorMittal) </t>
    </r>
    <r>
      <rPr>
        <rFont val="Arial"/>
        <b/>
        <color theme="1"/>
        <sz val="10.0"/>
        <vertAlign val="superscript"/>
      </rPr>
      <t>(7)</t>
    </r>
  </si>
  <si>
    <r>
      <rPr>
        <rFont val="Arial"/>
        <b/>
        <color theme="1"/>
        <sz val="10.0"/>
      </rPr>
      <t>Mine Lac-des-Îles</t>
    </r>
    <r>
      <rPr>
        <rFont val="Arial"/>
        <b/>
        <color theme="1"/>
        <sz val="10.0"/>
        <vertAlign val="superscript"/>
      </rPr>
      <t xml:space="preserve"> (5)</t>
    </r>
  </si>
  <si>
    <r>
      <rPr>
        <rFont val="Arial"/>
        <b/>
        <color theme="1"/>
        <sz val="10.0"/>
      </rPr>
      <t>Mine Gonzague-Langlois</t>
    </r>
    <r>
      <rPr>
        <rFont val="Arial"/>
        <b/>
        <color theme="1"/>
        <sz val="10.0"/>
        <vertAlign val="superscript"/>
      </rPr>
      <t xml:space="preserve"> (4)</t>
    </r>
  </si>
  <si>
    <r>
      <rPr>
        <rFont val="Arial"/>
        <b/>
        <color theme="1"/>
        <sz val="10.0"/>
      </rPr>
      <t>Mine Lac Bachelor</t>
    </r>
    <r>
      <rPr>
        <rFont val="Arial"/>
        <b/>
        <color theme="1"/>
        <sz val="10.0"/>
        <vertAlign val="superscript"/>
      </rPr>
      <t xml:space="preserve"> (3)</t>
    </r>
  </si>
  <si>
    <t>Prélèvements d'eau totaux des minières annuellement répartis par région administrative (en GL/an)</t>
  </si>
  <si>
    <t>Total par région 
de 2012-2023</t>
  </si>
  <si>
    <t>Moyenne de prélèvement annuel par région sur la période de 2012 à 2023</t>
  </si>
  <si>
    <t>Total dans la province de Québec</t>
  </si>
  <si>
    <t>N.B. Les lignes ayant servi au calcul des quantités affichées dans ce tableau ont été masquées. Pour comprendre quels sites miniers sont compris dans chaque région, simplement "Afficher" les lignes masquées dans cet onglet.</t>
  </si>
  <si>
    <t>1. Inclut la consommation du bâtiment administratif comptabilisée séparéement en 2018</t>
  </si>
  <si>
    <t>2. Se nommait "Concentrateur-centrale thermique (Arcelormittal Mines Canada inc. )- (Mont-Wright)" jusqu'en 2014, puis se nomme désormais "Mine Mont-Wright" depuis 2015. Les deux prélèvements sont ici additionnés (présentés l'un à la suite de l'autre)</t>
  </si>
  <si>
    <t>3. Comprend le prélèvement du site nommé "Campement temporaire - Site mine Bachelor" (3,4 ML d'eau additionnels en moyenne chaque année) ainsi que le prélèvement du site nommé "Puits d'eau propre pour usine d'ozone" (6 058 000 L en 2018)</t>
  </si>
  <si>
    <t>4. S'appelle "Mine Langlois" depuis 2014</t>
  </si>
  <si>
    <t>5. S'appellait "Imerys Graphite &amp; Carbon Canada inc." dans les fichiers gouvernementaux - renommés "Mine Lac-des-Îles" à des fins de simplification</t>
  </si>
  <si>
    <t xml:space="preserve">8. Les chiffres de la ligne "total des précipations annuelles" sont tirées de :  https://quebec.weatherstats.ca/charts/precipitation-yearly.html </t>
  </si>
  <si>
    <t>Quantités d'eau prélevées par les minières par région admnistrative et total provincial au cours de la période 2012-2023 
(en L et en GL)</t>
  </si>
  <si>
    <t>Total par région 
de 2012-2023
(en litres)</t>
  </si>
  <si>
    <t>Total par région 
de 2012-2023
(en milliards de litres)</t>
  </si>
  <si>
    <t>Quantités d'eau prélevées chaque année (L), redevances perçues (en $) et redevances qui auraient pu être perçues en fonction du nouveau taux de redevance du 1er janvier 2024 (en $)</t>
  </si>
  <si>
    <t>Total
(2012-2023)</t>
  </si>
  <si>
    <t>Redevances perçues (en $)</t>
  </si>
  <si>
    <r>
      <rPr>
        <rFont val="Calibri"/>
        <b/>
        <color theme="1"/>
        <sz val="11.0"/>
      </rPr>
      <t xml:space="preserve">Redevances que l'État aurait pu percevoir en vertu du taux de </t>
    </r>
    <r>
      <rPr>
        <rFont val="Calibri"/>
        <b/>
        <i/>
        <color theme="1"/>
        <sz val="11.0"/>
      </rPr>
      <t>35$/1 000 000 L</t>
    </r>
    <r>
      <rPr>
        <rFont val="Calibri"/>
        <b/>
        <color theme="1"/>
        <sz val="11.0"/>
      </rPr>
      <t xml:space="preserve"> instauré le 1er janvier 2024 (en $)</t>
    </r>
  </si>
  <si>
    <t>Les valeurs des redevances ont été calculées grossièrement en multipliant le "Total annuel (en L)" par le taux en vigueur de 2.50$/1 000 000 L d'eau de 2012 à 2023. 
Ce taux a été augmenté à 35$/1 000 000 L d'eau le 1er janvier 2024. (source : https://www.legisquebec.gouv.qc.ca/fr/document/rc/Q-2,%20r.%2042.1/20120901#se:5 , article 5)</t>
  </si>
  <si>
    <t xml:space="preserve"> </t>
  </si>
  <si>
    <t>Quantités d'eau prélevées chaque année (GL), redevances perçues (en $) et redevances qui auraient pu être perçues en fonction du taux de redevance du 1er janvier 2024 (en $)</t>
  </si>
  <si>
    <r>
      <rPr>
        <rFont val="Calibri"/>
        <b/>
        <color theme="1"/>
        <sz val="11.0"/>
      </rPr>
      <t xml:space="preserve">Redevances que l'État aurait pu percevoir en vertu du taux de </t>
    </r>
    <r>
      <rPr>
        <rFont val="Calibri"/>
        <b/>
        <i/>
        <color theme="1"/>
        <sz val="11.0"/>
      </rPr>
      <t>35$/1 000 000 L</t>
    </r>
    <r>
      <rPr>
        <rFont val="Calibri"/>
        <b/>
        <color theme="1"/>
        <sz val="11.0"/>
      </rPr>
      <t xml:space="preserve"> instauré le 1er janvier 2024 (en $)</t>
    </r>
  </si>
  <si>
    <t>Numéro de l’intervenant</t>
  </si>
  <si>
    <t>NEQ</t>
  </si>
  <si>
    <t>Nom de l’intervenant</t>
  </si>
  <si>
    <t>Adresse de l’intervenant</t>
  </si>
  <si>
    <t>Code postal de l’intervenant</t>
  </si>
  <si>
    <t>Numéro du lieu</t>
  </si>
  <si>
    <t>Nom légal du lieu ou personne physique</t>
  </si>
  <si>
    <t>Adresse du lieu</t>
  </si>
  <si>
    <t>Code postal du lieu</t>
  </si>
  <si>
    <t>Code SCIAN par site par mois</t>
  </si>
  <si>
    <t>Description du code SCIAN</t>
  </si>
  <si>
    <t>Volume ventilé par code SCIAN par site (L)</t>
  </si>
  <si>
    <t>Numéro du prélèvement</t>
  </si>
  <si>
    <t>Longitude (site)</t>
  </si>
  <si>
    <t>Latitude (site)</t>
  </si>
  <si>
    <t>Municipalité</t>
  </si>
  <si>
    <t>Source du prélèvement</t>
  </si>
  <si>
    <t>Nom du lac
d’origine</t>
  </si>
  <si>
    <t>Nom du cours d’eau d’origine</t>
  </si>
  <si>
    <t>Nom du cours d’eau niveau 2</t>
  </si>
  <si>
    <t>Nom du cours d’eau niveau 1</t>
  </si>
  <si>
    <t>Système d’aqueduc</t>
  </si>
  <si>
    <t>Ressource recherchée</t>
  </si>
  <si>
    <t>Année</t>
  </si>
  <si>
    <t>Mois</t>
  </si>
  <si>
    <t>Nombre de jours/mois</t>
  </si>
  <si>
    <t>Volume total mensuel par site (L)</t>
  </si>
  <si>
    <t>Nombre de jours/année</t>
  </si>
  <si>
    <t>Volume annuel prélevé par site (L)</t>
  </si>
  <si>
    <t>Total par
site - sans formule (L)</t>
  </si>
  <si>
    <t>Commentaires
(état, type d'opérations, etc.)</t>
  </si>
  <si>
    <t>Taux de recirculation de l'eau</t>
  </si>
  <si>
    <t>Tonnage</t>
  </si>
  <si>
    <t>teneur</t>
  </si>
  <si>
    <t>Eaux usées</t>
  </si>
  <si>
    <t>Références</t>
  </si>
  <si>
    <t>Colonnes 
utiles : C.F.G.K.P.W.AC-suivantes</t>
  </si>
  <si>
    <t>Cliffs Mining Company</t>
  </si>
  <si>
    <t>3300-200 Public Square Cleveland Ohio  44114 ÉTATS-UNIS</t>
  </si>
  <si>
    <t>NULL</t>
  </si>
  <si>
    <t>1505, Chemin Pointe-Noire
Sept-Îles (Québec)</t>
  </si>
  <si>
    <t>G4R4L4</t>
  </si>
  <si>
    <t>Extraction de minerais de fer</t>
  </si>
  <si>
    <t>Sept-Îles</t>
  </si>
  <si>
    <t>Surface</t>
  </si>
  <si>
    <t>HALL</t>
  </si>
  <si>
    <t>Fer</t>
  </si>
  <si>
    <t>Ciel ouvert, ou usine ?</t>
  </si>
  <si>
    <t>Y2083190</t>
  </si>
  <si>
    <t>Y2096951</t>
  </si>
  <si>
    <t>1505, Chemin Pointe-Noire
Sept-Îles, Québec</t>
  </si>
  <si>
    <t>Glencore Canada Corporation</t>
  </si>
  <si>
    <t>100, King Street West Suite 6900 Toronto (Ontario)</t>
  </si>
  <si>
    <t>M5X1E3</t>
  </si>
  <si>
    <t>500, boulevard Industriel</t>
  </si>
  <si>
    <t>J0Y2A0</t>
  </si>
  <si>
    <t>Extraction de minerais métalliques</t>
  </si>
  <si>
    <t>Matagami</t>
  </si>
  <si>
    <t>Souterrain</t>
  </si>
  <si>
    <t>BELL</t>
  </si>
  <si>
    <t>NOTTAWAY</t>
  </si>
  <si>
    <t>Zinc, cuivre</t>
  </si>
  <si>
    <t>Souterraine</t>
  </si>
  <si>
    <t xml:space="preserve">https://www.glencore.ca/fr/matagami/ ; https://fr.wikipedia.org/wiki/Mine_Bracemac-McLeod </t>
  </si>
  <si>
    <t>Y2097646</t>
  </si>
  <si>
    <t>500, boulevard Industriel
Matagami (Québec)</t>
  </si>
  <si>
    <t>Y2055173</t>
  </si>
  <si>
    <t>500 boulevard Industriel</t>
  </si>
  <si>
    <t>Mine Matagami</t>
  </si>
  <si>
    <t>500, boulevard Industriel
Matagami (Québec)</t>
  </si>
  <si>
    <t>Y2012501</t>
  </si>
  <si>
    <t>Y2074210</t>
  </si>
  <si>
    <t>Y2064795</t>
  </si>
  <si>
    <t>-77.72225</t>
  </si>
  <si>
    <t>49.723167</t>
  </si>
  <si>
    <t>Mines Richmont inc.</t>
  </si>
  <si>
    <t>161, avenue Principale Rouyn-Noranda (Québec)</t>
  </si>
  <si>
    <t>J9X4P6</t>
  </si>
  <si>
    <t>Camflo</t>
  </si>
  <si>
    <t>100, route 117
Malartic (Québec)</t>
  </si>
  <si>
    <t>J0Y1Z0</t>
  </si>
  <si>
    <t>Extraction de minerais d'or &amp; d'argent</t>
  </si>
  <si>
    <t>Malartic</t>
  </si>
  <si>
    <t>MILKY, RIVIÈRE</t>
  </si>
  <si>
    <t>HARRICANA</t>
  </si>
  <si>
    <t>Or, argent</t>
  </si>
  <si>
    <t>Usine seulement</t>
  </si>
  <si>
    <t>https://ici.radio-canada.ca/nouvelle/1715886/corporation-aurifere-monarques-mine-camflo</t>
  </si>
  <si>
    <t>100, route 117
Malartic (Québec)</t>
  </si>
  <si>
    <t>Y2089867</t>
  </si>
  <si>
    <t>Société Aurifère Yamana Québec inc.</t>
  </si>
  <si>
    <t>145, King Street East Bureau 400 Toronto (Ontario)</t>
  </si>
  <si>
    <t>M5C2Y7</t>
  </si>
  <si>
    <t>Usine Camflo inc.</t>
  </si>
  <si>
    <t>110, avenue Principale Rouyn-Noranda (Québec)</t>
  </si>
  <si>
    <t>J9X4P2</t>
  </si>
  <si>
    <t>100 route 117</t>
  </si>
  <si>
    <t>-78.0344227174</t>
  </si>
  <si>
    <t>48.1537244847</t>
  </si>
  <si>
    <t>-78.0320972222</t>
  </si>
  <si>
    <t>48.1531666667</t>
  </si>
  <si>
    <t>Wesdome Gold Mines Ltd.</t>
  </si>
  <si>
    <t>950, chemin Kienawisik Val-d'Or (Québec)</t>
  </si>
  <si>
    <t>J9P4N7</t>
  </si>
  <si>
    <t>950, chemin kienawisik
Case Postale 268
Val-d'Or (Québec)</t>
  </si>
  <si>
    <t>J9P4P3</t>
  </si>
  <si>
    <t>Val-d'Or</t>
  </si>
  <si>
    <t>DE MONTIGNY, LAC</t>
  </si>
  <si>
    <t>https://www.wesdome.com/French/operations/kiena/default.aspx ; https://ici.radio-canada.ca/nouvelle/2005888/mine-or-kiena-abitibi-wesdome</t>
  </si>
  <si>
    <t>Y2057316</t>
  </si>
  <si>
    <t>950, chemin Kienawisik
Val-d'Or (Québec)</t>
  </si>
  <si>
    <t>2013 : arrêt des opérations (donc usine seulement ?)</t>
  </si>
  <si>
    <t>950 chemin Kienawisik
Val-d'Or (Québec)</t>
  </si>
  <si>
    <t>2014 : arrêt des opérations (donc usine seulement ?)</t>
  </si>
  <si>
    <t>Mine Kiena</t>
  </si>
  <si>
    <t>950, chemin Kienawisik
Val-d'Or (Québec)</t>
  </si>
  <si>
    <t>2015 : arrêt des opérations (donc usine seulement ?)</t>
  </si>
  <si>
    <t>2016 : arrêt des opérations (donc usine seulement ?)</t>
  </si>
  <si>
    <t>2017 : arrêt des opérations (donc usine seulement ?)</t>
  </si>
  <si>
    <t>Y2058349</t>
  </si>
  <si>
    <t>2018 : arrêt des opérations (donc usine seulement ?)</t>
  </si>
  <si>
    <t>Y2102030</t>
  </si>
  <si>
    <t>-77.9164444444</t>
  </si>
  <si>
    <t>48.1201388889</t>
  </si>
  <si>
    <t>2019 : arrêt des opérations (donc usine seulement ?)</t>
  </si>
  <si>
    <t>2020 : arrêt des opérations (donc usine seulement ?)</t>
  </si>
  <si>
    <t>-77.9189166667</t>
  </si>
  <si>
    <t>48.1224166667</t>
  </si>
  <si>
    <t>2021 : arrêt des opérations (donc usine seulement ?)</t>
  </si>
  <si>
    <t>2022 : relance des opérations souterraines</t>
  </si>
  <si>
    <t>2023 : relance des opérations souterraines</t>
  </si>
  <si>
    <t>Y2022455</t>
  </si>
  <si>
    <t>199, Avenue Provencher (quartier Arntfield)
Rouyn-Noranda (Québec)</t>
  </si>
  <si>
    <t>J0Z1B0</t>
  </si>
  <si>
    <t>Rouyn-Noranda</t>
  </si>
  <si>
    <t>BARRIERE</t>
  </si>
  <si>
    <t>OUTAOUAIS, RIVIÈRE DES</t>
  </si>
  <si>
    <t>Souterraine ; 2012 : fermeture de la mine</t>
  </si>
  <si>
    <t>https://lasentinelle.ca/la-mine-francoeur-na-pas-encore-livre-sa-derniere-once-dor/</t>
  </si>
  <si>
    <t>199, avenue Provencher
Rouyn-Noranda</t>
  </si>
  <si>
    <t>Iamgold Corporation</t>
  </si>
  <si>
    <t>401, Bay Street, 32nd Floor P.O. Box 153 Toronto (Ontario)</t>
  </si>
  <si>
    <t>M5H2Y4</t>
  </si>
  <si>
    <t>Mouska</t>
  </si>
  <si>
    <t>J9X5B7</t>
  </si>
  <si>
    <t>DARLENS</t>
  </si>
  <si>
    <t>https://ici.radio-canada.ca/nouvelle/669262/fermeture-mine-mouska ; https://www.exp.com/fr/experience/revegetalisation-de-la-mine-mouska/</t>
  </si>
  <si>
    <t>Y2035043</t>
  </si>
  <si>
    <t>Souterraine ; 2014 : fin des opérations</t>
  </si>
  <si>
    <t>Arcelormittal Mines Canada inc.</t>
  </si>
  <si>
    <t>1801, rue McGill College, bureau 1400 Montréal (Québec)</t>
  </si>
  <si>
    <t>H3A2N4</t>
  </si>
  <si>
    <t>Usine de bouletage (Arcelormittal Mines Canada inc.)</t>
  </si>
  <si>
    <t>Port-Cartier (Québec)</t>
  </si>
  <si>
    <t>G5B2H3</t>
  </si>
  <si>
    <t>Port-Cartier</t>
  </si>
  <si>
    <t>Système de distribution d'eau potable Port-Cartier</t>
  </si>
  <si>
    <t>Usine de bouletage</t>
  </si>
  <si>
    <t>ArcelorMittal Exploitation Minière Canada s.e.n.c.</t>
  </si>
  <si>
    <t>1010, rue De Sérigny Bureau 200 Longueuil (Québec)</t>
  </si>
  <si>
    <t>J4K5G7</t>
  </si>
  <si>
    <t>24, boulevard des Îles
bureau 201
Port-Cartier (Québec)</t>
  </si>
  <si>
    <t>Y2074448</t>
  </si>
  <si>
    <t>24, Boulevard des Îles, Port-Cartier</t>
  </si>
  <si>
    <t>G5H2B3</t>
  </si>
  <si>
    <t>Système de distribution eau potable - Arcelormital (Port-Cartier)</t>
  </si>
  <si>
    <t>24, boulevard des Îles
bureau 201
Port-Cartier (Québec)</t>
  </si>
  <si>
    <t>Usine de bouletage (Port-Cartier)</t>
  </si>
  <si>
    <t>Y2102425</t>
  </si>
  <si>
    <t>Y2089810</t>
  </si>
  <si>
    <t>Port Cartier</t>
  </si>
  <si>
    <t>Niobec inc.</t>
  </si>
  <si>
    <t>1101-333 St-Bay Toronto (Ontario)</t>
  </si>
  <si>
    <t>M5H2R2</t>
  </si>
  <si>
    <t xml:space="preserve">3400, route du Columbium
St-Honoré (Québec)
</t>
  </si>
  <si>
    <t>G0V1L0</t>
  </si>
  <si>
    <t>Extraction d'autres minerais métalliques</t>
  </si>
  <si>
    <t>Saint-Honoré</t>
  </si>
  <si>
    <t>CARIBOU, RIVIÈRE</t>
  </si>
  <si>
    <t>SAGUENAY, RIVIÈRE</t>
  </si>
  <si>
    <t>Niobium</t>
  </si>
  <si>
    <t>https://explorelesmines.com/fr/company/niobec/</t>
  </si>
  <si>
    <t>3400, route du Columbium
Saint-Honoré (Québec)</t>
  </si>
  <si>
    <t>3400, route du Columbium
Saint-Honoré (Québec)</t>
  </si>
  <si>
    <t>Y2105875</t>
  </si>
  <si>
    <t>3400 , Chemin du Columbium Saint-Honoré, (QC)</t>
  </si>
  <si>
    <t>-71.1472222222</t>
  </si>
  <si>
    <t>48.525</t>
  </si>
  <si>
    <t>AUX VASES</t>
  </si>
  <si>
    <t>-71.0586111111</t>
  </si>
  <si>
    <t>48.5163888889</t>
  </si>
  <si>
    <t>Y2093716</t>
  </si>
  <si>
    <t>Imerys Graphite &amp; Carbon Canada inc.</t>
  </si>
  <si>
    <t>990, Fernand-Poitras Terrebonne (Québec)</t>
  </si>
  <si>
    <t>J6Y1V1</t>
  </si>
  <si>
    <t>585, chemin du Graphite
Saint-Aimé-du-Lac-des-Îles (Québec)</t>
  </si>
  <si>
    <t>J0W1J0</t>
  </si>
  <si>
    <t>Extraction de tous les autres minerais, n.c.a.</t>
  </si>
  <si>
    <t>Saint-Aimé-du-Lac-des-Îles</t>
  </si>
  <si>
    <t>ÎLES, PETIT LAC DES</t>
  </si>
  <si>
    <t>LIÈVRE, RIVIÈRE DU</t>
  </si>
  <si>
    <t>Graphite</t>
  </si>
  <si>
    <t>Ciel ouvert</t>
  </si>
  <si>
    <t>https://www.northerngraphite.com/ldi/  ;  https://miningdataonline.com/property/1404/Lac-des-Iles-Mine.aspx</t>
  </si>
  <si>
    <t>585, chemin du Graphite
Saint-Aimé-du-Lac-des-Îles (Québec)</t>
  </si>
  <si>
    <t>-75.5416664983</t>
  </si>
  <si>
    <t>46.3916666607</t>
  </si>
  <si>
    <t>ÎLES, LAC DES</t>
  </si>
  <si>
    <t>Y2095965</t>
  </si>
  <si>
    <t>GRAPHITE NORDIQUE INC.</t>
  </si>
  <si>
    <t>Graphite nordique inc.</t>
  </si>
  <si>
    <t>1000, Suite 500, Innovation Drive Ottawa (Ontario)</t>
  </si>
  <si>
    <t>K2K3E7</t>
  </si>
  <si>
    <t>Concentrateur-centrale thermique (Arcelormittal Mines Canada inc. )- (Mont-Wright)</t>
  </si>
  <si>
    <t>Concentrateurs du Mont-Wright
Fermont (Québec)</t>
  </si>
  <si>
    <t>G0G1J0</t>
  </si>
  <si>
    <t>Fermont</t>
  </si>
  <si>
    <t>MOGRIDGE</t>
  </si>
  <si>
    <t>AUX PEKANS</t>
  </si>
  <si>
    <t>MOISIE, RIVIÈRE</t>
  </si>
  <si>
    <t>X0900848</t>
  </si>
  <si>
    <t>Mine Mont-Wright</t>
  </si>
  <si>
    <t>1000 route 389
Fermont, Québec</t>
  </si>
  <si>
    <t>1000 route 389
Mont-Wright, Québec
G0G1J0</t>
  </si>
  <si>
    <t xml:space="preserve">Complexe minier de Mont-Wright
1000 route 389
C.P.1817, Mont-Wright (Québec)  G0G 1J0, Canada
</t>
  </si>
  <si>
    <t xml:space="preserve">Complexe minier de Mont-Wright | C. P. 1817, 
Mont-Wright (Québec)  G0G 1J0, Canada
</t>
  </si>
  <si>
    <t>Canton de Bergeron</t>
  </si>
  <si>
    <t>-67.3125504351</t>
  </si>
  <si>
    <t>52.7645752127</t>
  </si>
  <si>
    <t>Y2175772</t>
  </si>
  <si>
    <t xml:space="preserve">1000, Route 389,
Mont-Wright (Québec)  G0G 1J0, Canada
</t>
  </si>
  <si>
    <t>-67.319203</t>
  </si>
  <si>
    <t>52.765386</t>
  </si>
  <si>
    <t>Y2110949</t>
  </si>
  <si>
    <t>1000 route 389, Mont-Wright</t>
  </si>
  <si>
    <t>-67.376654</t>
  </si>
  <si>
    <t>52.752823</t>
  </si>
  <si>
    <t>mine mont wright</t>
  </si>
  <si>
    <t>1000, Route 389, Fermont</t>
  </si>
  <si>
    <t>Y2109570</t>
  </si>
  <si>
    <t>Mine du lac Fire (Arcelormittal Mines Canada inc.)</t>
  </si>
  <si>
    <t>Bergeron, Canton de</t>
  </si>
  <si>
    <t>Rivière-Mouchalagane</t>
  </si>
  <si>
    <t>FIRE</t>
  </si>
  <si>
    <t>BEAUPRÉ, RIVIÈRE</t>
  </si>
  <si>
    <t>MANICOUAGAN</t>
  </si>
  <si>
    <t>Route 389
Fermont, Québec</t>
  </si>
  <si>
    <t>Route 389
Mont-Wright, Québec</t>
  </si>
  <si>
    <t>Y2174471</t>
  </si>
  <si>
    <t xml:space="preserve">Bergeron, Canton de
Complexe minier de Fire-Lake
1000 route 389
C.P.1817, Mont-Wright (Québec)  G0G 1J0, Canada
</t>
  </si>
  <si>
    <t>-67.3664734617</t>
  </si>
  <si>
    <t>52.3563272427</t>
  </si>
  <si>
    <t>-67.367892</t>
  </si>
  <si>
    <t>52.354145</t>
  </si>
  <si>
    <t>Atelier d'entretien et bâtiment administratif (Fire Lake)</t>
  </si>
  <si>
    <t>PETITE RIVIÈRE MANICOUAGAN</t>
  </si>
  <si>
    <t>Mines Aurbec Inc.</t>
  </si>
  <si>
    <t>1495, 4e Rue Val-d'Or (Québec)</t>
  </si>
  <si>
    <t>J9P6X1</t>
  </si>
  <si>
    <t>Chaste, Canton de, 9, 3, 4</t>
  </si>
  <si>
    <t>Eeyou Istchee Baie-James</t>
  </si>
  <si>
    <t>Or</t>
  </si>
  <si>
    <t>Mine souterraine + concentrateur jusqu'en 2014-2015</t>
  </si>
  <si>
    <t xml:space="preserve">Mines Géant Dormant </t>
  </si>
  <si>
    <t>Mine souterraine + concentrateur jusqu'en 2014-2016</t>
  </si>
  <si>
    <t>Km 118 Route 109 Nord,
Chaste, Canton de, 9, 3, 4, Amos, Qc</t>
  </si>
  <si>
    <t>Mine souterraine + concentrateur jusqu'en 2014-2017</t>
  </si>
  <si>
    <t>Km 118, route 109 Nord, Amos, Québec</t>
  </si>
  <si>
    <t>Mine souterraine + concentrateur jusqu'en 2014-2018</t>
  </si>
  <si>
    <t>Mines Abcourt inc.</t>
  </si>
  <si>
    <t>475, avenue de l'Église Rouyn-Noranda (Québec)</t>
  </si>
  <si>
    <t>J0Z1Y0</t>
  </si>
  <si>
    <t>À partir de 2016 : concentrateur seulement</t>
  </si>
  <si>
    <t>Chaste, Canton de, Bloc 9, 3, 4</t>
  </si>
  <si>
    <t>-77.974669</t>
  </si>
  <si>
    <t>49.131873</t>
  </si>
  <si>
    <t>j9t3a3</t>
  </si>
  <si>
    <t>km 118, route 109, Amos, Qc</t>
  </si>
  <si>
    <t>J9t3A3</t>
  </si>
  <si>
    <t>Km 118, route 109, Amos</t>
  </si>
  <si>
    <t>J9T3A3</t>
  </si>
  <si>
    <t>-79.128868</t>
  </si>
  <si>
    <t>TURGEON, RIVIÈRE</t>
  </si>
  <si>
    <t>Mines Agnico Eagle limitée</t>
  </si>
  <si>
    <t>145, rue King Est Suite 400 Toronto (Ontario)</t>
  </si>
  <si>
    <t>761, chemin des Mines Goldex
Val-d'Or (Québec)</t>
  </si>
  <si>
    <t>J9P4N9</t>
  </si>
  <si>
    <t>THOMPSON, RIVIÈRE</t>
  </si>
  <si>
    <t>761, chemin des Mines Goldex
Val-d'Or (Québec)</t>
  </si>
  <si>
    <t xml:space="preserve">1953 3ème avenue ouest
Val-d'Or (Québec) </t>
  </si>
  <si>
    <t>-77.8738694444</t>
  </si>
  <si>
    <t>48.0890888889</t>
  </si>
  <si>
    <t>1953, 3e Avenue Ouest
Val-d'Or (Québec)</t>
  </si>
  <si>
    <t>J9P7B2</t>
  </si>
  <si>
    <t>Souterraine ; Open-pit à partir de 2024</t>
  </si>
  <si>
    <t>Rio Tinto Fer et Titane inc.</t>
  </si>
  <si>
    <t>1625, route Marie-Victorin Sorel-Tracy (Québec)</t>
  </si>
  <si>
    <t>J3R1M6</t>
  </si>
  <si>
    <t>MINES - Lac Tio</t>
  </si>
  <si>
    <t>951, rue de l'Escale
Havre-Saint-Pierre (Québec)</t>
  </si>
  <si>
    <t>G0G1P0</t>
  </si>
  <si>
    <t>Havre-Saint-Pierre</t>
  </si>
  <si>
    <t>PUYJALON</t>
  </si>
  <si>
    <t>ROMAINE, RIVIÈRE</t>
  </si>
  <si>
    <t>Fer, titane</t>
  </si>
  <si>
    <t>951, rue de l'Escale
Havre-Saint-Pierre (Québec)</t>
  </si>
  <si>
    <t>-63.4201666667</t>
  </si>
  <si>
    <t>50.5488638889</t>
  </si>
  <si>
    <t>Plateau Katinniq
Nunavik (Québec)</t>
  </si>
  <si>
    <t>J0Y1M0</t>
  </si>
  <si>
    <t>Extraction de minerais de nickel-cuivre</t>
  </si>
  <si>
    <t>Rivière-Koksoak</t>
  </si>
  <si>
    <t>DECEPTION</t>
  </si>
  <si>
    <t>Nickel 
(principal), cuivre</t>
  </si>
  <si>
    <t>Mines souterraines</t>
  </si>
  <si>
    <t>Plateau Katiniq
Nunavik (Québec)</t>
  </si>
  <si>
    <t>Plateau Katiniq
Nunavik (Québec)</t>
  </si>
  <si>
    <t>IKKATUJAQ</t>
  </si>
  <si>
    <t>Y2074885</t>
  </si>
  <si>
    <t>Plateau Katinniq
Nunavik (Québec)</t>
  </si>
  <si>
    <t>-73.6852222222</t>
  </si>
  <si>
    <t>61.6802222222</t>
  </si>
  <si>
    <t>10200, Route de Preissac
Rouyn-Noranda (Québec)</t>
  </si>
  <si>
    <t>J0Y1C0</t>
  </si>
  <si>
    <t>Preissac</t>
  </si>
  <si>
    <t>CHASSIGNOLE, LAC</t>
  </si>
  <si>
    <t>KINOJEVIS</t>
  </si>
  <si>
    <t>Or (principal),
argent, cuivre,
zinc</t>
  </si>
  <si>
    <t>10200, Route de Preissac
Rouyn-Noranda (Québec)</t>
  </si>
  <si>
    <t>Souterraine ; 2018 : ajout de LZ5 (souterraine)</t>
  </si>
  <si>
    <t>-78.4505515833</t>
  </si>
  <si>
    <t>48.2852119139</t>
  </si>
  <si>
    <t>QMX Gold Corporation</t>
  </si>
  <si>
    <t>2400 333, Bay Street Toronto (Ontario)</t>
  </si>
  <si>
    <t>M5H2T6</t>
  </si>
  <si>
    <t>1900, ch.Brador, Val-d'Or (Qc)</t>
  </si>
  <si>
    <t>J9P0A4</t>
  </si>
  <si>
    <t>BOURLAMAQUE, RIVIÈRE</t>
  </si>
  <si>
    <t>Usine</t>
  </si>
  <si>
    <t>1900, chemin Brador
Val-d'Or (Québec)</t>
  </si>
  <si>
    <t>1900, chemin Brador
C. P. 370
Val-d'Or (Québec)</t>
  </si>
  <si>
    <t>J9P4P4</t>
  </si>
  <si>
    <t>1900, chemin Brador
Val-d'Or (Québec)</t>
  </si>
  <si>
    <t>Breakwater Resources ltd.</t>
  </si>
  <si>
    <t>550, Burrard Street Suite 2300 Vancouver (Colombie-Britannique)</t>
  </si>
  <si>
    <t>V6C2B5</t>
  </si>
  <si>
    <t>Gonzague-Langlois</t>
  </si>
  <si>
    <t>Route 1000, Km 42
Lebel-sur-Quévillon (Québec)</t>
  </si>
  <si>
    <t>J0Y1X0</t>
  </si>
  <si>
    <t>Extraction de minerais de cuivre-zinc</t>
  </si>
  <si>
    <t>Zinc (principal), 
cuivre, or, argent</t>
  </si>
  <si>
    <t>Mine Langlois (Nyrstar)</t>
  </si>
  <si>
    <t>Route 1000, Km 42
Lebel-sur-Quévillon (Québec)</t>
  </si>
  <si>
    <t>550 , Burrard Street Suite 2900 Vancouver, (BC)</t>
  </si>
  <si>
    <t>V6C0A3</t>
  </si>
  <si>
    <t>-76.673797</t>
  </si>
  <si>
    <t>49.245976</t>
  </si>
  <si>
    <t>-76.671727</t>
  </si>
  <si>
    <t>49.2466661</t>
  </si>
  <si>
    <t>Vezza</t>
  </si>
  <si>
    <t>197, km  Rte 109, C.P. 2080
Matagami (Québec)</t>
  </si>
  <si>
    <t>J0YA0</t>
  </si>
  <si>
    <t>ALLARD</t>
  </si>
  <si>
    <t>Or (principal), 
argent</t>
  </si>
  <si>
    <t>Souterraine ; Faillite d'Aurbec en 2013</t>
  </si>
  <si>
    <t>Ressources Nottaway inc.</t>
  </si>
  <si>
    <t>1400, 4e Avenue Val-d'Or (Québec)</t>
  </si>
  <si>
    <t>J9P5Z9</t>
  </si>
  <si>
    <t>197, boulevard Matagami
Case postale 2080
Matagami (Québec)</t>
  </si>
  <si>
    <t>km 197, route 109</t>
  </si>
  <si>
    <t>km 197, route 109, Matagami; canton Noyon et Vezza.</t>
  </si>
  <si>
    <t>Km 197, route 109</t>
  </si>
  <si>
    <t>-77.767389</t>
  </si>
  <si>
    <t>49.531694</t>
  </si>
  <si>
    <t>Souterraine ; Fermeture définitive en 2019</t>
  </si>
  <si>
    <t>IAMGOLD CORPORATION</t>
  </si>
  <si>
    <t>90262965</t>
  </si>
  <si>
    <t>Fayolle</t>
  </si>
  <si>
    <t>Canton Aiguebelle Rang 1 lot 16 à 18</t>
  </si>
  <si>
    <t>-78.48361</t>
  </si>
  <si>
    <t>48.262015</t>
  </si>
  <si>
    <t xml:space="preserve">Ciel ouvert </t>
  </si>
  <si>
    <t>776, chemin Perron
Val-d'Or (Québec)</t>
  </si>
  <si>
    <t>J9P0C3</t>
  </si>
  <si>
    <t>Souterraine; possible que certaines années ne soient que du dénoyage</t>
  </si>
  <si>
    <t>776, chemin Perron
Val-d'Or (Québec)</t>
  </si>
  <si>
    <t>776 chemin Perron</t>
  </si>
  <si>
    <t>-77.5546200629</t>
  </si>
  <si>
    <t>48.1617105178</t>
  </si>
  <si>
    <t>Corporation Minière Monarch</t>
  </si>
  <si>
    <t>68, avenue de la Gare Bureau 205 Saint-Sauveur (Québec)</t>
  </si>
  <si>
    <t>J0R1R0</t>
  </si>
  <si>
    <t>MINES ABCOURT INC.</t>
  </si>
  <si>
    <t>90336942</t>
  </si>
  <si>
    <t>475 avenue de l'Église, Rouyn-Noranda, Qc</t>
  </si>
  <si>
    <t>-79.129343</t>
  </si>
  <si>
    <t>48.281556</t>
  </si>
  <si>
    <t>475 avenue de l'Égliste, Rouyn-Noranda</t>
  </si>
  <si>
    <t>475 avenue de l'église, Rouyn-Noranda</t>
  </si>
  <si>
    <t>475 rue de l'Église</t>
  </si>
  <si>
    <t>Souterraine ; Cessation des opérations en 2022</t>
  </si>
  <si>
    <t>475, avenue de l¿église</t>
  </si>
  <si>
    <t>48.281453</t>
  </si>
  <si>
    <t>Mines Aurizon ltée</t>
  </si>
  <si>
    <t>925, West Georgia Street Suite 1120 Vancouver (Colombie-Britannique)</t>
  </si>
  <si>
    <t>V6C3L2</t>
  </si>
  <si>
    <t>Les Mines Casa Berardi (Est)</t>
  </si>
  <si>
    <t>Canton Casa Berardi
Baie-James (Québec)</t>
  </si>
  <si>
    <t>J9Z2X5</t>
  </si>
  <si>
    <t>Hecla Québec inc.</t>
  </si>
  <si>
    <t>2200-885, West Georgia Street Vancouver (Colombie-Britannique)</t>
  </si>
  <si>
    <t>V6C3E8</t>
  </si>
  <si>
    <t>Les Mines Casa Berardi</t>
  </si>
  <si>
    <t>Baie-James (Québec)</t>
  </si>
  <si>
    <t>J9Z2Y9</t>
  </si>
  <si>
    <t>Souterraine ; 2016 : ajout d'une fosse à ciel ouvert</t>
  </si>
  <si>
    <t>885 , West Georgia Street, Suite 2200 Vancouver, (BC)</t>
  </si>
  <si>
    <t>-79.2321944444</t>
  </si>
  <si>
    <t>49.5737222222</t>
  </si>
  <si>
    <t>-79.23237</t>
  </si>
  <si>
    <t>49.57227</t>
  </si>
  <si>
    <t>Ressources Métanor inc.</t>
  </si>
  <si>
    <t>2872, chemin Sullivan Bureau 2 Val-d'Or (Québec)</t>
  </si>
  <si>
    <t>J9P0B9</t>
  </si>
  <si>
    <t>Mine Lac Bachelor</t>
  </si>
  <si>
    <t>200, chemin de la Mine
Desmaraisville (Québec)</t>
  </si>
  <si>
    <t>J0Y1H0</t>
  </si>
  <si>
    <t>WASWANIPI, RIVIÈRE</t>
  </si>
  <si>
    <t>Mine Bachelor</t>
  </si>
  <si>
    <t>200, chemin de la Mine, Desmaraisville, Qc</t>
  </si>
  <si>
    <t>200, chemin de la mine
Desmaraisville (Québec)</t>
  </si>
  <si>
    <t>200, chemin de la Mine
Desmaraisville (Québec)</t>
  </si>
  <si>
    <t>BonTerra Resources inc.</t>
  </si>
  <si>
    <t>-76.1463888889</t>
  </si>
  <si>
    <t>49.4983333333</t>
  </si>
  <si>
    <t>X2102836</t>
  </si>
  <si>
    <t>Campement temporaire - Site mine Bachelor</t>
  </si>
  <si>
    <t>Campement des travailleurs, probablement</t>
  </si>
  <si>
    <t>Campement Mine Bachelor</t>
  </si>
  <si>
    <t>-76.1697222222</t>
  </si>
  <si>
    <t>49.4922222222</t>
  </si>
  <si>
    <t>Y2186164</t>
  </si>
  <si>
    <t>Puits d'eau propre pour usine d'ozone</t>
  </si>
  <si>
    <t>200, chemin de la mine
Desmaraisville, Qc</t>
  </si>
  <si>
    <t>Complexe Bachelor</t>
  </si>
  <si>
    <t>J0P0A4</t>
  </si>
  <si>
    <t>Y2179242</t>
  </si>
  <si>
    <t>1900, chemin Brador
C.P. 370
Val-d'Or (Québec)</t>
  </si>
  <si>
    <t>Century Mining Corporation</t>
  </si>
  <si>
    <t>181, Bay Street, suite 2500 BCE Place Toronto (Ontario)</t>
  </si>
  <si>
    <t>M5J2T7</t>
  </si>
  <si>
    <t>Sigma I</t>
  </si>
  <si>
    <t>300, 3e Avenue Est
Val-d'Or (Québec)</t>
  </si>
  <si>
    <t>J9P4N8</t>
  </si>
  <si>
    <t>Usine seulement ?</t>
  </si>
  <si>
    <t>Integra Gold (Quebec) inc.</t>
  </si>
  <si>
    <t>300, 3e Avenue Est Val-d'Or (Québec)</t>
  </si>
  <si>
    <t>J9P0J6</t>
  </si>
  <si>
    <t>Or Integra Gold (Québec) Inc.</t>
  </si>
  <si>
    <t>300, 3e Avenue Est
Val-d'Or</t>
  </si>
  <si>
    <t>300, 3e Avenue Est
Val-d'Or (Québec)</t>
  </si>
  <si>
    <t>-77.7525081265</t>
  </si>
  <si>
    <t>48.0992901277</t>
  </si>
  <si>
    <t>Eldorado Gold (Quebec) Inc.</t>
  </si>
  <si>
    <t>Preissac (Québec)</t>
  </si>
  <si>
    <t>J0Y1E0</t>
  </si>
  <si>
    <t>Souterraine ; Nom d'usage : Mine/site Westwood ?</t>
  </si>
  <si>
    <t>-78.313093</t>
  </si>
  <si>
    <t>48.152773</t>
  </si>
  <si>
    <t>Québec Lithium inc.</t>
  </si>
  <si>
    <t>500, route du Lithium La Corne (Québec)</t>
  </si>
  <si>
    <t>J0Y1R0</t>
  </si>
  <si>
    <t>X0800306</t>
  </si>
  <si>
    <t>500, route du Lithium, La Corne, J0Y 1R0</t>
  </si>
  <si>
    <t>La Corne</t>
  </si>
  <si>
    <t>Lithium</t>
  </si>
  <si>
    <t>500 route du lithium, La corne</t>
  </si>
  <si>
    <t>j0y1r0</t>
  </si>
  <si>
    <t>Lithium Amérique du Nord inc.</t>
  </si>
  <si>
    <t>1456, rue Sherbrooke Ouest Bureau 300 Montréal (Québec)</t>
  </si>
  <si>
    <t>H3G1K4</t>
  </si>
  <si>
    <t>Lithum Amérique du Nord</t>
  </si>
  <si>
    <t>500, route du Lithium
La Corne (Québec)</t>
  </si>
  <si>
    <t>Ciel ouvert ; Nom de l'intervenant : Sayona</t>
  </si>
  <si>
    <t>1010, rue Sherbrooke Ouest Bureau 2400 Montréal (Québec)</t>
  </si>
  <si>
    <t>H3A2R7</t>
  </si>
  <si>
    <t>North American Lithium</t>
  </si>
  <si>
    <t>Québec Lithium</t>
  </si>
  <si>
    <t>169, chemin du Quai La Motte (Québec)</t>
  </si>
  <si>
    <t>J0Y1T0</t>
  </si>
  <si>
    <t>500, route du Lithium
La Corne (Québec)</t>
  </si>
  <si>
    <t>-77.829936</t>
  </si>
  <si>
    <t>48.40644</t>
  </si>
  <si>
    <t>Lithium Amérique du Nord</t>
  </si>
  <si>
    <t>-77.8095495994</t>
  </si>
  <si>
    <t>48.4117050843</t>
  </si>
  <si>
    <t>Ciel ouvert ; 2023 : début de production par Sayona.</t>
  </si>
  <si>
    <t>X0800307</t>
  </si>
  <si>
    <t>299 boulevard St-Paul Nord 
Rivière-Héva (Québec)</t>
  </si>
  <si>
    <t>J0Y2H0</t>
  </si>
  <si>
    <t>Rivière-Héva</t>
  </si>
  <si>
    <t>299 boulevard St-Paul Nord 
Rivière-Héva (Québec)</t>
  </si>
  <si>
    <t>X2010159</t>
  </si>
  <si>
    <t>Persévérance</t>
  </si>
  <si>
    <t>110, route de l'Aéroport2122</t>
  </si>
  <si>
    <t>Zinc (principal), 
cuivre</t>
  </si>
  <si>
    <t>100, route de l'Aéroport
Matagami (Québec)</t>
  </si>
  <si>
    <t xml:space="preserve">Souterraine ; 2013 : fin des opérations débutées en 2008 ; Minerai devait être envoyé à CEZinc, Valleyfield (activité connexe) ; </t>
  </si>
  <si>
    <t>100 route de l'Aéroport</t>
  </si>
  <si>
    <t>Souterraine ; 2013 : fin des opérations débutées en 2008 ; À partir de 2014 : consommation d'eau probablement liée à l'usine seulement (pour mine Matagami/Bracemac-McLeod)</t>
  </si>
  <si>
    <t>100, route de l'Aéroport
Matagami (Québec)</t>
  </si>
  <si>
    <t>-77.788861</t>
  </si>
  <si>
    <t>49.759722</t>
  </si>
  <si>
    <t>23449408</t>
  </si>
  <si>
    <t>Les Diamants Stornoway (Canada) inc.</t>
  </si>
  <si>
    <t>980, 1st Street W Suite 116 North Vancouver (Colombie-Britannique)</t>
  </si>
  <si>
    <t>V7P3N4</t>
  </si>
  <si>
    <t>X2012359</t>
  </si>
  <si>
    <t>Site Renard, 140 km au S-E de LG4
Baie-James (Québec)</t>
  </si>
  <si>
    <t>Extraction de diamant</t>
  </si>
  <si>
    <t>GRANDE RIVIÈRE, LA</t>
  </si>
  <si>
    <t>Diamant</t>
  </si>
  <si>
    <t>À ciel ouvert principalement et souterraine</t>
  </si>
  <si>
    <t>km 650, Route 167 Nord</t>
  </si>
  <si>
    <t>KAAKUS KAANIPAAHAAPISK, LAC</t>
  </si>
  <si>
    <t>Y2101603</t>
  </si>
  <si>
    <t>À ciel ouvert principalement et souterraine ; Début officiel des opérations : 2016</t>
  </si>
  <si>
    <t>À ciel ouvert principalement et souterraine ; Début officiel des opérations : 2017</t>
  </si>
  <si>
    <t>À ciel ouvert principalement et souterraine ; Début officiel des opérations : 2018</t>
  </si>
  <si>
    <t>1111, rue Saint-Charles Ouest Bureau 400 Longueuil (Québec)</t>
  </si>
  <si>
    <t>J4K5G4</t>
  </si>
  <si>
    <t>Site Renard, 140 km au S-E de LG4
Baie-James (Québec)</t>
  </si>
  <si>
    <t>-72.2037222222</t>
  </si>
  <si>
    <t>52.8089083333</t>
  </si>
  <si>
    <t>À ciel ouvert principalement et souterraine ; Début officiel des opérations : 2019</t>
  </si>
  <si>
    <t>À ciel ouvert principalement et souterraine ; Début officiel des opérations : 2020</t>
  </si>
  <si>
    <t>À ciel ouvert principalement et souterraine ; Début officiel des opérations : 2021</t>
  </si>
  <si>
    <t>À ciel ouvert principalement et souterraine ; Début officiel des opérations : 2022</t>
  </si>
  <si>
    <t>À ciel ouvert principalement et souterraine ; Début officiel des opérations : 2023</t>
  </si>
  <si>
    <t>Les Mines Opinaca ltée</t>
  </si>
  <si>
    <t>333 -2, 3e Rue Chibougamau (Québec)</t>
  </si>
  <si>
    <t>G8P1N4</t>
  </si>
  <si>
    <t>X2072330</t>
  </si>
  <si>
    <t>Propriété Éléonore</t>
  </si>
  <si>
    <t xml:space="preserve">UTM18 NAD83 :
EST : 42 72 96,4
NORD : 58 39 873,5
</t>
  </si>
  <si>
    <t>Souterraine ; mise en valeur juqu'à 2014 ?</t>
  </si>
  <si>
    <t>853 boulevard Rideau Rouyn-Noranda</t>
  </si>
  <si>
    <t>J9X0G3</t>
  </si>
  <si>
    <t>853 boulevard Rideau 
Rouyn-Noranda, Qc</t>
  </si>
  <si>
    <t>J9Y0G3</t>
  </si>
  <si>
    <t>853 boulevard Rideau, Rouyn-Noranda (Qc)</t>
  </si>
  <si>
    <t>Souterraine ; 2015 : inauguration officielle</t>
  </si>
  <si>
    <t xml:space="preserve">853 boulevard Rideau
Rouyn-Noranda (Qc)
</t>
  </si>
  <si>
    <t>1751, rue Davy</t>
  </si>
  <si>
    <t>J9Y0A8</t>
  </si>
  <si>
    <t>1751 rue Davy</t>
  </si>
  <si>
    <t>Goldcorp Canada LTD.</t>
  </si>
  <si>
    <t>3400, Bay Street Toronto (Ontario)</t>
  </si>
  <si>
    <t>M5H2S7</t>
  </si>
  <si>
    <t>-76.0656296258</t>
  </si>
  <si>
    <t>52.7051105262</t>
  </si>
  <si>
    <t>1751, rue Davy. Rouyn-Noranda</t>
  </si>
  <si>
    <t>1751 Av Davy Rouyn-Noranda</t>
  </si>
  <si>
    <t>-76.0595997029</t>
  </si>
  <si>
    <t>52.7134176489</t>
  </si>
  <si>
    <t>PETITE RIVIÈRE OPINACA</t>
  </si>
  <si>
    <t>Latitude: 52.7134178
Longitude: -76.0595849</t>
  </si>
  <si>
    <t>52.702968, -76.074752</t>
  </si>
  <si>
    <t>Canadian Royalties inc.</t>
  </si>
  <si>
    <t>800, boulevard René-Lévesque Ouest Bureau 410 Montréal (Québec)</t>
  </si>
  <si>
    <t>H3B1X9</t>
  </si>
  <si>
    <t>X2085416</t>
  </si>
  <si>
    <t>Nunavik Nickel</t>
  </si>
  <si>
    <t>riviere koksoak</t>
  </si>
  <si>
    <t>BOMBARDIER, LAC DU</t>
  </si>
  <si>
    <t>DE PUVIRNITUQ</t>
  </si>
  <si>
    <t>Nickel, cuivre</t>
  </si>
  <si>
    <t>Nunavik Nickel : 4 mines et 1 concentrateur (de 4500 tpj) ; Expo Ouest (souterraine), Ivakkak (ciel ouvert), Méquillon (souterraine + ciel ouvert) ; 2013 : début officiel des opérations du concentrateur</t>
  </si>
  <si>
    <t>Rivière Koksoak</t>
  </si>
  <si>
    <t>rivière Koksoak</t>
  </si>
  <si>
    <t>Nouveau-Québec, Territoire du, 4 027 436</t>
  </si>
  <si>
    <t>12281317</t>
  </si>
  <si>
    <t>Y2199343</t>
  </si>
  <si>
    <t>130, St Adelaide W Suite 2101 Toronto (Ontario)</t>
  </si>
  <si>
    <t>M5H3P5</t>
  </si>
  <si>
    <t>-73.337875455</t>
  </si>
  <si>
    <t>61.5947256728</t>
  </si>
  <si>
    <t>X2097041</t>
  </si>
  <si>
    <t>Senneterre</t>
  </si>
  <si>
    <t>Stades d'exploration et de mise en valeur ?</t>
  </si>
  <si>
    <t>Km 98, Route 6000
Lebel-sur-Quevillon (Québec)</t>
  </si>
  <si>
    <t>km 98, chemin 6000
Lebel-sur-Quevillon</t>
  </si>
  <si>
    <t>-75.7647222222</t>
  </si>
  <si>
    <t>48.9922222222</t>
  </si>
  <si>
    <t>48,9962465147 / -75,7697984577; Senneterre, MRC Vallée-de-l'Or</t>
  </si>
  <si>
    <t>KM98 Chemin forestier 6000</t>
  </si>
  <si>
    <t>2022 : annonce difficultés à démarrer. Vise souterrain et ciel ouvert</t>
  </si>
  <si>
    <t>X2099244</t>
  </si>
  <si>
    <t>Louvicourt, Canton de</t>
  </si>
  <si>
    <t>-77.5805398724</t>
  </si>
  <si>
    <t>48.0432212972</t>
  </si>
  <si>
    <t>Or, cuivre</t>
  </si>
  <si>
    <t>Construction de la mine à ciel ouvert</t>
  </si>
  <si>
    <t>The Bloom Lake Iron Ore Mine Limited Partnership</t>
  </si>
  <si>
    <t>40, King Street West, suite 2100 Toronto (Ontario)</t>
  </si>
  <si>
    <t>M5H3C2</t>
  </si>
  <si>
    <t>X2103303</t>
  </si>
  <si>
    <t>Route 389 C.P. 2029 Fermont</t>
  </si>
  <si>
    <t>BLOOM</t>
  </si>
  <si>
    <t>TRIB.54D.02M.45S.-72D.58M.58S.</t>
  </si>
  <si>
    <t>Ciel ouvert (et catastrophe abyssale)</t>
  </si>
  <si>
    <t xml:space="preserve">755, Route 389, Fermont, Québec </t>
  </si>
  <si>
    <t xml:space="preserve">SEC Mine de Fer du Lac Bloom
755, Route 389, Fermont, Québec  </t>
  </si>
  <si>
    <t>755, Route 389, Fermont</t>
  </si>
  <si>
    <t>Minerai de fer Québec inc.</t>
  </si>
  <si>
    <t>1100, boulevard René-Lévesque Ouest bureau 610 Montréal (Québec)</t>
  </si>
  <si>
    <t>H3B4N4</t>
  </si>
  <si>
    <t>755, Route 389
Fermont (Québec)</t>
  </si>
  <si>
    <t>1155 , Boulevard René-Levesque Ouest, Bureau 3300 Montréal, (QC)</t>
  </si>
  <si>
    <t>H3B3X7</t>
  </si>
  <si>
    <t>755, Route 389
Fermont (Québec)</t>
  </si>
  <si>
    <t>-67.24353436</t>
  </si>
  <si>
    <t>52.83690959</t>
  </si>
  <si>
    <t>755, Route 389, Fermont, Québec</t>
  </si>
  <si>
    <t>Y2061900</t>
  </si>
  <si>
    <t>1797729 Ontario inc.</t>
  </si>
  <si>
    <t>1100, avenue des Canadiens-de-Montréal Bureau 300, C.P. 211 Montréal (Québec)</t>
  </si>
  <si>
    <t>H3B2S2</t>
  </si>
  <si>
    <t>X2108923</t>
  </si>
  <si>
    <t>100, chemin du Lac Mourier
C.P. 2040
Malartic (Québec)</t>
  </si>
  <si>
    <t>Système de distribution d'eau potable, Malartic, municipalité</t>
  </si>
  <si>
    <t>Mine Canadian Malartic</t>
  </si>
  <si>
    <t>Canadian Malartic GP</t>
  </si>
  <si>
    <t>2140, rue Saint-Mathieu Montréal (Québec)</t>
  </si>
  <si>
    <t>H3H2J4</t>
  </si>
  <si>
    <t>2140, rue Saint-Mathieu, Montréal (Québec)</t>
  </si>
  <si>
    <t>100, chemin du Lac Mourier
C.P. 2040
Malartic (Québec)</t>
  </si>
  <si>
    <t>Y2180263</t>
  </si>
  <si>
    <t>100, chemin du Lac Mourier,</t>
  </si>
  <si>
    <t>2023 : début des opérations souterraines en plus de la fosse à ciel ouvert (mine Odyssey)</t>
  </si>
  <si>
    <t>X2117716</t>
  </si>
  <si>
    <t>km 211, route 109</t>
  </si>
  <si>
    <t>Zinc 
(principal), 
cuivre</t>
  </si>
  <si>
    <t>Partie intégrante du "complexe de mines Matagami" ; 2013 : début des opérations, mine souterraine</t>
  </si>
  <si>
    <t>211 km, Route 109
Matagami (Québec)</t>
  </si>
  <si>
    <t>2013 : début des opérations, mine souterraine</t>
  </si>
  <si>
    <t>211 km route 109</t>
  </si>
  <si>
    <t>2014 : début des opérations, mine souterraine</t>
  </si>
  <si>
    <t>2015 : début des opérations, mine souterraine</t>
  </si>
  <si>
    <t>2016 : début des opérations, mine souterraine</t>
  </si>
  <si>
    <t>2017 : début des opérations, mine souterraine</t>
  </si>
  <si>
    <t>2018 : début des opérations, mine souterraine</t>
  </si>
  <si>
    <t>-77.6936944444</t>
  </si>
  <si>
    <t>49.6901944444</t>
  </si>
  <si>
    <t>2019 : début des opérations, mine souterraine</t>
  </si>
  <si>
    <t>2020 : début des opérations, mine souterraine</t>
  </si>
  <si>
    <t>2021 : début des opérations, mine souterraine</t>
  </si>
  <si>
    <t>2022 : cessation des opérations</t>
  </si>
  <si>
    <t>X2123056</t>
  </si>
  <si>
    <t>100, chemin Carnegie
Val-d'Or</t>
  </si>
  <si>
    <t>Projet Monique - canton Louvicourt</t>
  </si>
  <si>
    <t>X2146507</t>
  </si>
  <si>
    <t>1000 voie de service Goldex-Manitou, Val-d'Or</t>
  </si>
  <si>
    <t>Souterraine ?</t>
  </si>
  <si>
    <t>Y2192271</t>
  </si>
  <si>
    <t>1000, Chemin Goldex- Manitou
Val-d'Or (Québec)</t>
  </si>
  <si>
    <t>1000, Chemin Goldex- Manitou
Val-d'Or (Québec)</t>
  </si>
  <si>
    <t>-77.7456777778</t>
  </si>
  <si>
    <t>48.0782277778</t>
  </si>
  <si>
    <t>Nouveau Monde Graphite inc.</t>
  </si>
  <si>
    <t>481, rue Brassard Saint-Michel-des-Saints (Québec)</t>
  </si>
  <si>
    <t>J0K3B0</t>
  </si>
  <si>
    <t>X2197434</t>
  </si>
  <si>
    <t>lot 15, Rang M du cadastre du Canton de Provost, de la circonscription foncière de Berthier, dans la municipalité de Saint-Michel-des-Saints, dans la MRC de Matawinie</t>
  </si>
  <si>
    <t>-73.9641563</t>
  </si>
  <si>
    <t>46.6301589</t>
  </si>
  <si>
    <t>Saint-Michel-des-Saints</t>
  </si>
  <si>
    <t>MATAWIN</t>
  </si>
  <si>
    <t>SAINT-MAURICE, RIVIÈRE</t>
  </si>
  <si>
    <t>Ciel ouvert, 
stade de mise en valeur (2023)</t>
  </si>
  <si>
    <t>Activités connexes</t>
  </si>
  <si>
    <t>GLENCORE CANADA CORPORATION</t>
  </si>
  <si>
    <t>X2186973</t>
  </si>
  <si>
    <t>Mine Raglan - Aéroport Donaldson</t>
  </si>
  <si>
    <t>Aéroport Donaldson</t>
  </si>
  <si>
    <t>Extract. minerais cuivre, nickel, plomb &amp; zinc</t>
  </si>
  <si>
    <t>-73.302972</t>
  </si>
  <si>
    <t>61.666247</t>
  </si>
  <si>
    <t>Nickel, cuivre, 
plomb, zinc</t>
  </si>
  <si>
    <t>-73.302872</t>
  </si>
  <si>
    <t>Projet Wasamac</t>
  </si>
  <si>
    <t>3407, rang des Cavaliers
Rouyn-Noranda</t>
  </si>
  <si>
    <t>J0Z1Y2</t>
  </si>
  <si>
    <t>Dénoyage mine souterraine, explo avancée</t>
  </si>
  <si>
    <t>Aéroport Renard (FX5)</t>
  </si>
  <si>
    <t>NAD 83 UTM 18 6876640 845928</t>
  </si>
  <si>
    <t>Y2186577</t>
  </si>
  <si>
    <t>X2150229</t>
  </si>
  <si>
    <t xml:space="preserve">Campement km 640 (ancien km 230) </t>
  </si>
  <si>
    <t>KM 640, Route 167 Nord</t>
  </si>
  <si>
    <t>Cliffs Quebec Mine de fer ULC</t>
  </si>
  <si>
    <t>1155, rue University Bureau 508 Montréal (Québec)</t>
  </si>
  <si>
    <t>H3B3A7</t>
  </si>
  <si>
    <t>X2138590</t>
  </si>
  <si>
    <t>Cliffs Mine Québec</t>
  </si>
  <si>
    <t>605, chemin de la Pointe-Noire
Sept-Iles (Québec)</t>
  </si>
  <si>
    <t>G4R5M9</t>
  </si>
  <si>
    <t>Système de distribution d'eau potable Sept-Îles</t>
  </si>
  <si>
    <t>Inclassable</t>
  </si>
  <si>
    <t>Cliffs Québec Mine de Fer Limitée</t>
  </si>
  <si>
    <t>605, chemin de la Pointe-Noire
Sept-Iles, Québec</t>
  </si>
  <si>
    <t>X2170465</t>
  </si>
  <si>
    <t xml:space="preserve">Campement Projet Gladiator (Site B, Lac Barry) </t>
  </si>
  <si>
    <t>Km 112 + 16 km chemin 6000
Lebel-sur-Quéveillon</t>
  </si>
  <si>
    <t>-75.5843901753</t>
  </si>
  <si>
    <t>49.005457701</t>
  </si>
  <si>
    <t>Exploration avancée</t>
  </si>
  <si>
    <t>Eeyou Istchee Baie-James, UTM Zone 18 NAD 83 x: 457  326 et y: 5 428 345
Km 112 route 6000 + 16 km chemin privé passé camp Windfall, Lebel-sur-Quévillon</t>
  </si>
  <si>
    <t xml:space="preserve"> 49.006457°
-75.584505°</t>
  </si>
  <si>
    <t>-75.584390175</t>
  </si>
  <si>
    <t>KM112 Chemin forestier 6000</t>
  </si>
  <si>
    <t>X2170886</t>
  </si>
  <si>
    <t>Campement d'exploration minière Projet Barry</t>
  </si>
  <si>
    <t xml:space="preserve">Km 98 Route 6000,
Lebel-sur-Quevillon
</t>
  </si>
  <si>
    <t>Km 98, chemin 6000,
Lebel-sur-Quévillon</t>
  </si>
  <si>
    <t>-75.7697984577</t>
  </si>
  <si>
    <t>48.9962465147</t>
  </si>
  <si>
    <t xml:space="preserve">48,9962465147 / -75,7697984577, La Vallée-de-l'Or, Senneterre </t>
  </si>
  <si>
    <t>km 98, chemin 6000,
Lebel-sur-Quévillon</t>
  </si>
  <si>
    <t>-75.769798</t>
  </si>
  <si>
    <t>48.996247</t>
  </si>
  <si>
    <t>KM98 Route6000, Lebel-sur-Quévillon</t>
  </si>
  <si>
    <t>KM96 chemin 6600</t>
  </si>
  <si>
    <t>Compagnie minière IOC inc.</t>
  </si>
  <si>
    <t>1190, ave des Canadiens de Montréal Québec (Québec)</t>
  </si>
  <si>
    <t>H3B0E3</t>
  </si>
  <si>
    <t>X2116627</t>
  </si>
  <si>
    <t>Camp Mai</t>
  </si>
  <si>
    <t>Millage 128.1
Chemin de fer QNSL
MRC de Sept-Rivières</t>
  </si>
  <si>
    <t>G4R2H2</t>
  </si>
  <si>
    <t>Rivière-Nipissis</t>
  </si>
  <si>
    <t>ETHEL</t>
  </si>
  <si>
    <t>MAGPIE OUEST</t>
  </si>
  <si>
    <t>MAGPIE</t>
  </si>
  <si>
    <t>Campement de cheminots ?</t>
  </si>
  <si>
    <t>Millage 128.1
Chemin de fer QNSL
MRC de Sept-Rivières</t>
  </si>
  <si>
    <t>Mille 128.1 du chemin de fer QNS&amp;L</t>
  </si>
  <si>
    <t>-65.7166409448</t>
  </si>
  <si>
    <t>51.8239689633</t>
  </si>
  <si>
    <t>X0900100</t>
  </si>
  <si>
    <t>Camp Tika</t>
  </si>
  <si>
    <t>Millage 57
Chemin de fer QNS&amp;L
Sep-Rivières</t>
  </si>
  <si>
    <t>NIPISSIS</t>
  </si>
  <si>
    <t>Camp de cheminots</t>
  </si>
  <si>
    <t>MRC Sept-Rivières</t>
  </si>
  <si>
    <t>Mille 56,6 du chemin de fer QNS&amp;L</t>
  </si>
  <si>
    <t>Mille 56.6
Chemin de fer QNS&amp;L</t>
  </si>
  <si>
    <t>Millage 56.6 Chemin de fer QNS&amp;L</t>
  </si>
  <si>
    <t>Mille 56.6 Chemin de fer QNS&amp;L</t>
  </si>
  <si>
    <t>-65.9530503498</t>
  </si>
  <si>
    <t>50.8848805984</t>
  </si>
  <si>
    <t>mille 57 chemin de fer QNS&amp;L</t>
  </si>
  <si>
    <t>Mille 56.6 du chemin de fer QNS&amp;L</t>
  </si>
  <si>
    <t>ArcelorMittal Infrastructure Canada s.e.n.c.</t>
  </si>
  <si>
    <t>1010, rue De Sérigny bureau 200 Longueuil (Québec)</t>
  </si>
  <si>
    <t>X2153552</t>
  </si>
  <si>
    <t>Port, manutention et ateliers des locomotives et wagons</t>
  </si>
  <si>
    <t>186, boulevard Portage-des-Mousses, Port-Cartier</t>
  </si>
  <si>
    <t>Manutention</t>
  </si>
  <si>
    <t>186, boulevard portage-des-mousses, Port-Cartier</t>
  </si>
  <si>
    <t>186, Boulevard Portage-des-Mousses, Port-Cartier</t>
  </si>
  <si>
    <t>186, Boulevard Portage-des-Mousses
Port-Cartier (Québec)</t>
  </si>
  <si>
    <t>186, Boulevard Portage-des-Mousses
Port-Cartier (Québec)</t>
  </si>
  <si>
    <t>Système de distribution d'eau potable Camp Fox</t>
  </si>
  <si>
    <t xml:space="preserve">MILLE 78                      
CHEMIN DE FER CARTIER         
LAC-WALKER                    </t>
  </si>
  <si>
    <t>D1D1D1</t>
  </si>
  <si>
    <t>Lac-Walker</t>
  </si>
  <si>
    <t>TOULNUSTOUC</t>
  </si>
  <si>
    <t>Probable camp de cheminots</t>
  </si>
  <si>
    <t>Camp Love (Arcelormittal Mines Canada inc.)</t>
  </si>
  <si>
    <t xml:space="preserve">MILLE 170                     
MRC Caniapiscau              
</t>
  </si>
  <si>
    <t>1, rue Retty
Sept-Îles (Québec)</t>
  </si>
  <si>
    <t>G4R3C7</t>
  </si>
  <si>
    <t>Terminal portuaire ? Mine au Labrador</t>
  </si>
  <si>
    <t>1 rue Retty, 
Sept-Îles</t>
  </si>
  <si>
    <t>1, rue Retty
Sept-Iles (Québec)</t>
  </si>
  <si>
    <t>1, rue Retty
Sept-Iles (Québec)</t>
  </si>
  <si>
    <t>-66.3276342802</t>
  </si>
  <si>
    <t>50.2264635815</t>
  </si>
  <si>
    <t>Sitec Amérique du Nord inc.</t>
  </si>
  <si>
    <t>1000 -1255, rue Peel Montréal (Québec)</t>
  </si>
  <si>
    <t>H3B2T9</t>
  </si>
  <si>
    <t>Carrière Fermont BEX-414</t>
  </si>
  <si>
    <t>2500 route mills, fermont
52.864069,-67.070859</t>
  </si>
  <si>
    <t>-67.0714722222</t>
  </si>
  <si>
    <t>52.8650277778</t>
  </si>
  <si>
    <t>Quartz</t>
  </si>
  <si>
    <t>Carrière</t>
  </si>
  <si>
    <t>X2014057</t>
  </si>
  <si>
    <t xml:space="preserve">2500 route mills, fermont
52.864069,-67.070859
</t>
  </si>
  <si>
    <t>Carrière de silice BEX 414 (MRNF - 9112-3760 Québec inc.)</t>
  </si>
  <si>
    <t>Lac Daviault
Fermont (Québec)</t>
  </si>
  <si>
    <t>Terminal - HSP</t>
  </si>
  <si>
    <t>Système de distribution d'eau potable Fer et Titane du Québec</t>
  </si>
  <si>
    <t>Manutention; pour mine Lac Tio ?</t>
  </si>
  <si>
    <t>Rio Tinto Fer et titane inc. - Terminal Havre-Saint-Pierre</t>
  </si>
  <si>
    <t>Carrière du Petit lac Malbaie - SITEC QUARTZ INC 9911448 CANADA inc.</t>
  </si>
  <si>
    <t>G0V1L1</t>
  </si>
  <si>
    <t>J9P4N10</t>
  </si>
  <si>
    <t>G0G1P1</t>
  </si>
  <si>
    <t>J0Y1M1</t>
  </si>
  <si>
    <t>J0Y1C1</t>
  </si>
  <si>
    <t>J9P0A5</t>
  </si>
  <si>
    <t>J9P0C4</t>
  </si>
  <si>
    <t>J0P0A5</t>
  </si>
  <si>
    <t>J0Y1E1</t>
  </si>
  <si>
    <t>300 boulevard St-Paul Nord 
Rivière-Héva (Québec)</t>
  </si>
  <si>
    <t>J0Y2H1</t>
  </si>
  <si>
    <t>110, route de l'Aéroport2123</t>
  </si>
  <si>
    <t>J0Y2A1</t>
  </si>
  <si>
    <t>J0Y1H1</t>
  </si>
  <si>
    <t>G0G1J1</t>
  </si>
  <si>
    <t>J0Y1Z1</t>
  </si>
  <si>
    <t>km 211, route 110</t>
  </si>
  <si>
    <t>G0V1L2</t>
  </si>
  <si>
    <t>J9P4N11</t>
  </si>
  <si>
    <t>G0G1P2</t>
  </si>
  <si>
    <t>J0Y1M2</t>
  </si>
  <si>
    <t>J0Y1C2</t>
  </si>
  <si>
    <t>J9P0A6</t>
  </si>
  <si>
    <t>J9P0C5</t>
  </si>
  <si>
    <t>J0P0A6</t>
  </si>
  <si>
    <t>Or Integra Gold (Québec) Inc. (Sigma I)</t>
  </si>
  <si>
    <t>J0Y1E2</t>
  </si>
  <si>
    <t>301 boulevard St-Paul Nord 
Rivière-Héva (Québec)</t>
  </si>
  <si>
    <t>J0Y2H2</t>
  </si>
  <si>
    <t>110, route de l'Aéroport2124</t>
  </si>
  <si>
    <t>J0Y2A2</t>
  </si>
  <si>
    <t>J0Y1H2</t>
  </si>
  <si>
    <t>G0G1J2</t>
  </si>
  <si>
    <t>G0V1L3</t>
  </si>
  <si>
    <t>J9P4N12</t>
  </si>
  <si>
    <t>G0G1P3</t>
  </si>
  <si>
    <t>J0Y1M3</t>
  </si>
  <si>
    <t>J0Y1C3</t>
  </si>
  <si>
    <t>J9P0A7</t>
  </si>
  <si>
    <t>J9P0C6</t>
  </si>
  <si>
    <t>J0P0A7</t>
  </si>
  <si>
    <t>J0Y1E3</t>
  </si>
  <si>
    <t>302 boulevard St-Paul Nord 
Rivière-Héva (Québec)</t>
  </si>
  <si>
    <t>J0Y2H3</t>
  </si>
  <si>
    <t>110, route de l'Aéroport2125</t>
  </si>
  <si>
    <t>J0Y2A3</t>
  </si>
  <si>
    <t>J0Y1H3</t>
  </si>
  <si>
    <t>G0G1J3</t>
  </si>
  <si>
    <t>G0V1L4</t>
  </si>
  <si>
    <t>J9P4N13</t>
  </si>
  <si>
    <t>G0G1P4</t>
  </si>
  <si>
    <t>J0Y1M4</t>
  </si>
  <si>
    <t>J0Y1C4</t>
  </si>
  <si>
    <t>J9P0A8</t>
  </si>
  <si>
    <t>J9P0C7</t>
  </si>
  <si>
    <t>J0P0A8</t>
  </si>
  <si>
    <t>J0Y1E4</t>
  </si>
  <si>
    <t>303 boulevard St-Paul Nord 
Rivière-Héva (Québec)</t>
  </si>
  <si>
    <t>J0Y2H4</t>
  </si>
  <si>
    <t>1001 route 389
Fermont, Québec</t>
  </si>
  <si>
    <t>110, route de l'Aéroport2126</t>
  </si>
  <si>
    <t>J0Y2A4</t>
  </si>
  <si>
    <t>J0Y1H4</t>
  </si>
  <si>
    <t>G0G1J4</t>
  </si>
  <si>
    <t>G0V1L5</t>
  </si>
  <si>
    <t>J9P4N14</t>
  </si>
  <si>
    <t>G0G1P5</t>
  </si>
  <si>
    <t>J0Y1M5</t>
  </si>
  <si>
    <t>J0Y1C5</t>
  </si>
  <si>
    <t>J9P0C8</t>
  </si>
  <si>
    <t>J0Y1E5</t>
  </si>
  <si>
    <t>304 boulevard St-Paul Nord 
Rivière-Héva (Québec)</t>
  </si>
  <si>
    <t>J0Y2H5</t>
  </si>
  <si>
    <t>1002 route 389
Fermont, Québec</t>
  </si>
  <si>
    <t>110, route de l'Aéroport2127</t>
  </si>
  <si>
    <t>J0Y2A5</t>
  </si>
  <si>
    <t>J0Y1H5</t>
  </si>
  <si>
    <t>G0G1J5</t>
  </si>
  <si>
    <t>1001 voie de service Goldex-Manitou, Val-d'Or</t>
  </si>
  <si>
    <t>J9P4P5</t>
  </si>
  <si>
    <t>G0V1L6</t>
  </si>
  <si>
    <t>J9P4N15</t>
  </si>
  <si>
    <t>G0G1P6</t>
  </si>
  <si>
    <t>J0Y1M6</t>
  </si>
  <si>
    <t>J0Y1C6</t>
  </si>
  <si>
    <t>J9P0C9</t>
  </si>
  <si>
    <t>J0Y1E6</t>
  </si>
  <si>
    <t>305 boulevard St-Paul Nord 
Rivière-Héva (Québec)</t>
  </si>
  <si>
    <t>J0Y2H6</t>
  </si>
  <si>
    <t>1003 route 389
Fermont, Québec</t>
  </si>
  <si>
    <t>110, route de l'Aéroport2128</t>
  </si>
  <si>
    <t>J0Y2A6</t>
  </si>
  <si>
    <t>J0Y1H6</t>
  </si>
  <si>
    <t>G0G1J6</t>
  </si>
  <si>
    <t>1002 voie de service Goldex-Manitou, Val-d'Or</t>
  </si>
  <si>
    <t>J9P4P6</t>
  </si>
  <si>
    <t>G0V1L7</t>
  </si>
  <si>
    <t>J9P4N16</t>
  </si>
  <si>
    <t>G0G1P7</t>
  </si>
  <si>
    <t>J0Y1M7</t>
  </si>
  <si>
    <t>J0Y1C7</t>
  </si>
  <si>
    <t>J9P0C10</t>
  </si>
  <si>
    <t>J0Y1E7</t>
  </si>
  <si>
    <t>1004 route 389
Fermont, Québec</t>
  </si>
  <si>
    <t>110, route de l'Aéroport2129</t>
  </si>
  <si>
    <t>J0Y2A7</t>
  </si>
  <si>
    <t>J0Y1H7</t>
  </si>
  <si>
    <t>G0G1J7</t>
  </si>
  <si>
    <t>1003 voie de service Goldex-Manitou, Val-d'Or</t>
  </si>
  <si>
    <t>J9P4P7</t>
  </si>
  <si>
    <t>G0V1L8</t>
  </si>
  <si>
    <t>J9P4N17</t>
  </si>
  <si>
    <t>G0G1P8</t>
  </si>
  <si>
    <t>J0Y1M8</t>
  </si>
  <si>
    <t>J0Y1C8</t>
  </si>
  <si>
    <t>J9P0C11</t>
  </si>
  <si>
    <t>476 avenue de l'Église, Rouyn-Noranda, Qc</t>
  </si>
  <si>
    <t>J0Z1Y1</t>
  </si>
  <si>
    <t>-79.129344</t>
  </si>
  <si>
    <t>48.281557</t>
  </si>
  <si>
    <t>J0Y1E8</t>
  </si>
  <si>
    <t>1005 route 389
Fermont, Québec</t>
  </si>
  <si>
    <t>110, route de l'Aéroport2130</t>
  </si>
  <si>
    <t>J0Y2A8</t>
  </si>
  <si>
    <t>J0Y1H8</t>
  </si>
  <si>
    <t>G0G1J8</t>
  </si>
  <si>
    <t>1004 voie de service Goldex-Manitou, Val-d'Or</t>
  </si>
  <si>
    <t>J9P4P8</t>
  </si>
  <si>
    <t>G0V1L9</t>
  </si>
  <si>
    <t>J9P4N18</t>
  </si>
  <si>
    <t>G0G1P9</t>
  </si>
  <si>
    <t>J0Y1M9</t>
  </si>
  <si>
    <t>J0Y1C9</t>
  </si>
  <si>
    <t>J9P0C12</t>
  </si>
  <si>
    <t>477 avenue de l'Église, Rouyn-Noranda, Qc</t>
  </si>
  <si>
    <t>-79.129345</t>
  </si>
  <si>
    <t>48.281558</t>
  </si>
  <si>
    <t>J0Y1E9</t>
  </si>
  <si>
    <t>1006 route 389
Fermont, Québec</t>
  </si>
  <si>
    <t>110, route de l'Aéroport2131</t>
  </si>
  <si>
    <t>J0Y2A9</t>
  </si>
  <si>
    <t>J0Y1H9</t>
  </si>
  <si>
    <t>G0G1J9</t>
  </si>
  <si>
    <t>1005 voie de service Goldex-Manitou, Val-d'Or</t>
  </si>
  <si>
    <t>J9P4P9</t>
  </si>
  <si>
    <t>G0V1L10</t>
  </si>
  <si>
    <t>J9P4N19</t>
  </si>
  <si>
    <t>G0G1P10</t>
  </si>
  <si>
    <t>J0Y1M10</t>
  </si>
  <si>
    <t>J0Y1C10</t>
  </si>
  <si>
    <t>J9P0C13</t>
  </si>
  <si>
    <t>478 avenue de l'Église, Rouyn-Noranda, Qc</t>
  </si>
  <si>
    <t>J0Z1Y3</t>
  </si>
  <si>
    <t>-79.129346</t>
  </si>
  <si>
    <t>48.281559</t>
  </si>
  <si>
    <t>J0Y1E10</t>
  </si>
  <si>
    <t>1007 route 389
Fermont, Québec</t>
  </si>
  <si>
    <t>110, route de l'Aéroport2132</t>
  </si>
  <si>
    <t>J0Y2A10</t>
  </si>
  <si>
    <t>J0Y1H10</t>
  </si>
  <si>
    <t>G0G1J10</t>
  </si>
  <si>
    <t>1006 voie de service Goldex-Manitou, Val-d'Or</t>
  </si>
  <si>
    <t>J9P4P10</t>
  </si>
  <si>
    <t>G0V1L11</t>
  </si>
  <si>
    <t>J9P4N20</t>
  </si>
  <si>
    <t>G0G1P11</t>
  </si>
  <si>
    <t>J0Y1C11</t>
  </si>
  <si>
    <t>479 avenue de l'Église, Rouyn-Noranda, Qc</t>
  </si>
  <si>
    <t>J0Z1Y4</t>
  </si>
  <si>
    <t>-79.129347</t>
  </si>
  <si>
    <t>48.281560</t>
  </si>
  <si>
    <t>J0Y1E11</t>
  </si>
  <si>
    <t>1008 route 389
Fermont, Québec</t>
  </si>
  <si>
    <t>G0G1J11</t>
  </si>
  <si>
    <t>1007 voie de service Goldex-Manitou, Val-d'Or</t>
  </si>
  <si>
    <t>J9P4P11</t>
  </si>
  <si>
    <t>Quantités d'eau prélevées (en L)</t>
  </si>
  <si>
    <t>(COPIE DE LA COLONNE POUR SAUVEGARDER LES NOTES RELATIVES AUX SITES) Nom légal du lieu ou 
personne physique</t>
  </si>
  <si>
    <r>
      <rPr>
        <rFont val="Arial"/>
        <b/>
        <color theme="1"/>
        <sz val="10.0"/>
      </rPr>
      <t>Mine Lac Bachelor</t>
    </r>
    <r>
      <rPr>
        <rFont val="Arial"/>
        <b/>
        <color theme="1"/>
        <sz val="10.0"/>
        <vertAlign val="superscript"/>
      </rPr>
      <t xml:space="preserve"> (3)</t>
    </r>
  </si>
  <si>
    <r>
      <rPr>
        <rFont val="Arial"/>
        <b/>
        <color theme="1"/>
        <sz val="10.0"/>
      </rPr>
      <t>Mine Gonzague-Langlois</t>
    </r>
    <r>
      <rPr>
        <rFont val="Arial"/>
        <b/>
        <color theme="1"/>
        <sz val="10.0"/>
        <vertAlign val="superscript"/>
      </rPr>
      <t xml:space="preserve"> (4)</t>
    </r>
  </si>
  <si>
    <r>
      <rPr>
        <rFont val="Arial"/>
        <b/>
        <color theme="1"/>
        <sz val="10.0"/>
      </rPr>
      <t>Mine du lac Fire</t>
    </r>
    <r>
      <rPr>
        <rFont val="Arial"/>
        <b/>
        <color theme="1"/>
        <sz val="10.0"/>
        <vertAlign val="superscript"/>
      </rPr>
      <t xml:space="preserve"> (1)</t>
    </r>
  </si>
  <si>
    <r>
      <rPr>
        <rFont val="Arial"/>
        <b/>
        <color theme="1"/>
        <sz val="10.0"/>
      </rPr>
      <t>Mine du lac Fire</t>
    </r>
    <r>
      <rPr>
        <rFont val="Arial"/>
        <b/>
        <color theme="1"/>
        <sz val="10.0"/>
        <vertAlign val="superscript"/>
      </rPr>
      <t xml:space="preserve"> (1)</t>
    </r>
  </si>
  <si>
    <r>
      <rPr>
        <rFont val="Arial"/>
        <b/>
        <color theme="1"/>
        <sz val="10.0"/>
      </rPr>
      <t>Mine North American Lithium</t>
    </r>
    <r>
      <rPr>
        <rFont val="Arial"/>
        <b/>
        <color theme="1"/>
        <sz val="10.0"/>
        <vertAlign val="superscript"/>
      </rPr>
      <t xml:space="preserve"> (6)</t>
    </r>
  </si>
  <si>
    <r>
      <rPr>
        <rFont val="Arial"/>
        <b/>
        <color theme="1"/>
        <sz val="10.0"/>
      </rPr>
      <t>Mine Lac Bachelor</t>
    </r>
    <r>
      <rPr>
        <rFont val="Arial"/>
        <b/>
        <color theme="1"/>
        <sz val="10.0"/>
        <vertAlign val="superscript"/>
      </rPr>
      <t xml:space="preserve"> (3)</t>
    </r>
  </si>
  <si>
    <r>
      <rPr>
        <rFont val="Arial"/>
        <b/>
        <color theme="1"/>
        <sz val="10.0"/>
      </rPr>
      <t>Mine Gonzague-Langlois</t>
    </r>
    <r>
      <rPr>
        <rFont val="Arial"/>
        <b/>
        <color theme="1"/>
        <sz val="10.0"/>
        <vertAlign val="superscript"/>
      </rPr>
      <t xml:space="preserve"> (4)</t>
    </r>
  </si>
  <si>
    <r>
      <rPr>
        <rFont val="Arial"/>
        <b/>
        <color theme="1"/>
        <sz val="10.0"/>
      </rPr>
      <t>Mine Lac Bachelor</t>
    </r>
    <r>
      <rPr>
        <rFont val="Arial"/>
        <b/>
        <color theme="1"/>
        <sz val="10.0"/>
        <vertAlign val="superscript"/>
      </rPr>
      <t xml:space="preserve"> (3)</t>
    </r>
  </si>
  <si>
    <r>
      <rPr>
        <rFont val="Arial"/>
        <b/>
        <color theme="1"/>
        <sz val="10.0"/>
      </rPr>
      <t>Mine North American Lithium</t>
    </r>
    <r>
      <rPr>
        <rFont val="Arial"/>
        <b/>
        <color theme="1"/>
        <sz val="10.0"/>
        <vertAlign val="superscript"/>
      </rPr>
      <t xml:space="preserve"> (6)</t>
    </r>
  </si>
  <si>
    <r>
      <rPr>
        <rFont val="Arial"/>
        <b/>
        <color theme="1"/>
        <sz val="10.0"/>
      </rPr>
      <t>Mine North American Lithium</t>
    </r>
    <r>
      <rPr>
        <rFont val="Arial"/>
        <b/>
        <color theme="1"/>
        <sz val="10.0"/>
        <vertAlign val="superscript"/>
      </rPr>
      <t xml:space="preserve"> (6)</t>
    </r>
  </si>
  <si>
    <r>
      <rPr>
        <rFont val="Arial"/>
        <b/>
        <color theme="1"/>
        <sz val="10.0"/>
      </rPr>
      <t>Mine North American Lithium</t>
    </r>
    <r>
      <rPr>
        <rFont val="Arial"/>
        <b/>
        <color theme="1"/>
        <sz val="10.0"/>
        <vertAlign val="superscript"/>
      </rPr>
      <t xml:space="preserve"> (6)</t>
    </r>
  </si>
  <si>
    <r>
      <rPr>
        <rFont val="Arial"/>
        <b/>
        <color theme="1"/>
        <sz val="10.0"/>
      </rPr>
      <t>Mine Lac Bachelor</t>
    </r>
    <r>
      <rPr>
        <rFont val="Arial"/>
        <b/>
        <color theme="1"/>
        <sz val="10.0"/>
        <vertAlign val="superscript"/>
      </rPr>
      <t xml:space="preserve"> (3)</t>
    </r>
  </si>
  <si>
    <r>
      <rPr>
        <rFont val="Arial"/>
        <b/>
        <color theme="1"/>
        <sz val="10.0"/>
      </rPr>
      <t>Mine North American Lithium</t>
    </r>
    <r>
      <rPr>
        <rFont val="Arial"/>
        <b/>
        <color theme="1"/>
        <sz val="10.0"/>
        <vertAlign val="superscript"/>
      </rPr>
      <t xml:space="preserve"> (6)</t>
    </r>
  </si>
  <si>
    <r>
      <rPr>
        <rFont val="Arial"/>
        <b/>
        <color theme="1"/>
        <sz val="10.0"/>
      </rPr>
      <t>Mine North American Lithium</t>
    </r>
    <r>
      <rPr>
        <rFont val="Arial"/>
        <b/>
        <color theme="1"/>
        <sz val="10.0"/>
        <vertAlign val="superscript"/>
      </rPr>
      <t xml:space="preserve"> (6)</t>
    </r>
  </si>
  <si>
    <r>
      <rPr>
        <rFont val="Arial"/>
        <b/>
        <color theme="1"/>
        <sz val="10.0"/>
      </rPr>
      <t>Mine Lac Bachelor</t>
    </r>
    <r>
      <rPr>
        <rFont val="Arial"/>
        <b/>
        <color theme="1"/>
        <sz val="10.0"/>
        <vertAlign val="superscript"/>
      </rPr>
      <t xml:space="preserve"> (3)</t>
    </r>
  </si>
  <si>
    <r>
      <rPr>
        <rFont val="Arial"/>
        <b/>
        <color theme="1"/>
        <sz val="10.0"/>
      </rPr>
      <t>Mine Lac-des-Îles</t>
    </r>
    <r>
      <rPr>
        <rFont val="Arial"/>
        <b/>
        <color theme="1"/>
        <sz val="10.0"/>
        <vertAlign val="superscript"/>
      </rPr>
      <t xml:space="preserve"> (5)</t>
    </r>
  </si>
  <si>
    <r>
      <rPr>
        <rFont val="Arial"/>
        <b/>
        <color theme="1"/>
        <sz val="10.0"/>
      </rPr>
      <t>Mine North American Lithium</t>
    </r>
    <r>
      <rPr>
        <rFont val="Arial"/>
        <b/>
        <color theme="1"/>
        <sz val="10.0"/>
        <vertAlign val="superscript"/>
      </rPr>
      <t xml:space="preserve"> (6)</t>
    </r>
  </si>
  <si>
    <r>
      <rPr>
        <rFont val="Arial"/>
        <b/>
        <color theme="1"/>
        <sz val="10.0"/>
      </rPr>
      <t>Mine Lac Bachelor</t>
    </r>
    <r>
      <rPr>
        <rFont val="Arial"/>
        <b/>
        <color theme="1"/>
        <sz val="10.0"/>
        <vertAlign val="superscript"/>
      </rPr>
      <t xml:space="preserve"> (3)</t>
    </r>
  </si>
  <si>
    <r>
      <rPr>
        <rFont val="Arial"/>
        <b/>
        <color theme="1"/>
        <sz val="10.0"/>
      </rPr>
      <t>Mine Gonzague-Langlois</t>
    </r>
    <r>
      <rPr>
        <rFont val="Arial"/>
        <b/>
        <color theme="1"/>
        <sz val="10.0"/>
        <vertAlign val="superscript"/>
      </rPr>
      <t xml:space="preserve"> (4)</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</si>
  <si>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</si>
  <si>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</si>
  <si>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Gonzague-Langlois</t>
    </r>
    <r>
      <rPr>
        <rFont val="Arial"/>
        <b/>
        <color theme="1"/>
        <sz val="10.0"/>
        <vertAlign val="superscript"/>
      </rPr>
      <t xml:space="preserve"> (4)</t>
    </r>
  </si>
  <si>
    <r>
      <rPr>
        <rFont val="Arial"/>
        <b/>
        <color theme="1"/>
        <sz val="10.0"/>
      </rPr>
      <t>Mine Gonzague-Langlois</t>
    </r>
    <r>
      <rPr>
        <rFont val="Arial"/>
        <b/>
        <color theme="1"/>
        <sz val="10.0"/>
        <vertAlign val="superscript"/>
      </rPr>
      <t xml:space="preserve"> (4)</t>
    </r>
  </si>
  <si>
    <r>
      <rPr>
        <rFont val="Arial"/>
        <b/>
        <color theme="1"/>
        <sz val="10.0"/>
      </rPr>
      <t>Mine Lac-des-Îles</t>
    </r>
    <r>
      <rPr>
        <rFont val="Arial"/>
        <b/>
        <color theme="1"/>
        <sz val="10.0"/>
        <vertAlign val="superscript"/>
      </rPr>
      <t xml:space="preserve"> (5)</t>
    </r>
  </si>
  <si>
    <r>
      <rPr>
        <rFont val="Arial"/>
        <b/>
        <color theme="1"/>
        <sz val="10.0"/>
      </rPr>
      <t>Mine Gonzague-Langlois</t>
    </r>
    <r>
      <rPr>
        <rFont val="Arial"/>
        <b/>
        <color theme="1"/>
        <sz val="10.0"/>
        <vertAlign val="superscript"/>
      </rPr>
      <t xml:space="preserve"> (4)</t>
    </r>
  </si>
  <si>
    <r>
      <rPr>
        <rFont val="Arial"/>
        <b/>
        <color theme="1"/>
        <sz val="10.0"/>
      </rPr>
      <t>Mine du lac Fire</t>
    </r>
    <r>
      <rPr>
        <rFont val="Arial"/>
        <b/>
        <color theme="1"/>
        <sz val="10.0"/>
        <vertAlign val="superscript"/>
      </rPr>
      <t xml:space="preserve"> (1)</t>
    </r>
  </si>
  <si>
    <r>
      <rPr>
        <rFont val="Arial"/>
        <b/>
        <color theme="1"/>
        <sz val="10.0"/>
      </rPr>
      <t>Mine North American Lithium</t>
    </r>
    <r>
      <rPr>
        <rFont val="Arial"/>
        <b/>
        <color theme="1"/>
        <sz val="10.0"/>
        <vertAlign val="superscript"/>
      </rPr>
      <t xml:space="preserve"> (6)</t>
    </r>
  </si>
  <si>
    <r>
      <rPr>
        <rFont val="Arial"/>
        <b/>
        <color theme="1"/>
        <sz val="10.0"/>
      </rPr>
      <t>Mine Gonzague-Langlois</t>
    </r>
    <r>
      <rPr>
        <rFont val="Arial"/>
        <b/>
        <color theme="1"/>
        <sz val="10.0"/>
        <vertAlign val="superscript"/>
      </rPr>
      <t xml:space="preserve"> (4)</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</si>
  <si>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</si>
  <si>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</si>
  <si>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du lac Fire</t>
    </r>
    <r>
      <rPr>
        <rFont val="Arial"/>
        <b/>
        <color theme="1"/>
        <sz val="10.0"/>
        <vertAlign val="superscript"/>
      </rPr>
      <t xml:space="preserve"> (1)</t>
    </r>
  </si>
  <si>
    <r>
      <rPr>
        <rFont val="Arial"/>
        <b/>
        <color theme="1"/>
        <sz val="10.0"/>
      </rPr>
      <t>Mine Lac Bachelor</t>
    </r>
    <r>
      <rPr>
        <rFont val="Arial"/>
        <b/>
        <color theme="1"/>
        <sz val="10.0"/>
        <vertAlign val="superscript"/>
      </rPr>
      <t xml:space="preserve"> (3)</t>
    </r>
  </si>
  <si>
    <r>
      <rPr>
        <rFont val="Arial"/>
        <b/>
        <color theme="1"/>
        <sz val="10.0"/>
      </rPr>
      <t>Mine Lac Bachelor</t>
    </r>
    <r>
      <rPr>
        <rFont val="Arial"/>
        <b/>
        <color theme="1"/>
        <sz val="10.0"/>
        <vertAlign val="superscript"/>
      </rPr>
      <t xml:space="preserve"> (3)</t>
    </r>
  </si>
  <si>
    <r>
      <rPr>
        <rFont val="Arial"/>
        <b/>
        <color theme="1"/>
        <sz val="10.0"/>
      </rPr>
      <t>Mine North American Lithium</t>
    </r>
    <r>
      <rPr>
        <rFont val="Arial"/>
        <b/>
        <color theme="1"/>
        <sz val="10.0"/>
        <vertAlign val="superscript"/>
      </rPr>
      <t xml:space="preserve"> (6)</t>
    </r>
  </si>
  <si>
    <r>
      <rPr>
        <rFont val="Arial"/>
        <b/>
        <color theme="1"/>
        <sz val="10.0"/>
      </rPr>
      <t>Mine Gonzague-Langlois</t>
    </r>
    <r>
      <rPr>
        <rFont val="Arial"/>
        <b/>
        <color theme="1"/>
        <sz val="10.0"/>
        <vertAlign val="superscript"/>
      </rPr>
      <t xml:space="preserve"> (4)</t>
    </r>
  </si>
  <si>
    <r>
      <rPr>
        <rFont val="Arial"/>
        <b/>
        <color theme="1"/>
        <sz val="10.0"/>
      </rPr>
      <t>Mine Gonzague-Langlois</t>
    </r>
    <r>
      <rPr>
        <rFont val="Arial"/>
        <b/>
        <color theme="1"/>
        <sz val="10.0"/>
        <vertAlign val="superscript"/>
      </rPr>
      <t xml:space="preserve"> (4)</t>
    </r>
  </si>
  <si>
    <r>
      <rPr>
        <rFont val="Arial"/>
        <b/>
        <color theme="1"/>
        <sz val="10.0"/>
      </rPr>
      <t>Mine North American Lithium</t>
    </r>
    <r>
      <rPr>
        <rFont val="Arial"/>
        <b/>
        <color theme="1"/>
        <sz val="10.0"/>
        <vertAlign val="superscript"/>
      </rPr>
      <t xml:space="preserve"> (6)</t>
    </r>
  </si>
  <si>
    <r>
      <rPr>
        <rFont val="Arial"/>
        <b/>
        <color theme="1"/>
        <sz val="10.0"/>
      </rPr>
      <t>Mine Gonzague-Langlois</t>
    </r>
    <r>
      <rPr>
        <rFont val="Arial"/>
        <b/>
        <color theme="1"/>
        <sz val="10.0"/>
        <vertAlign val="superscript"/>
      </rPr>
      <t xml:space="preserve"> (4)</t>
    </r>
  </si>
  <si>
    <r>
      <rPr>
        <rFont val="Arial"/>
        <b/>
        <color theme="1"/>
        <sz val="10.0"/>
      </rPr>
      <t>Mine Gonzague-Langlois</t>
    </r>
    <r>
      <rPr>
        <rFont val="Arial"/>
        <b/>
        <color theme="1"/>
        <sz val="10.0"/>
        <vertAlign val="superscript"/>
      </rPr>
      <t xml:space="preserve"> (4)</t>
    </r>
  </si>
  <si>
    <r>
      <rPr>
        <rFont val="Arial"/>
        <b/>
        <color theme="1"/>
        <sz val="10.0"/>
      </rPr>
      <t>Mine Lac Bachelor</t>
    </r>
    <r>
      <rPr>
        <rFont val="Arial"/>
        <b/>
        <color theme="1"/>
        <sz val="10.0"/>
        <vertAlign val="superscript"/>
      </rPr>
      <t xml:space="preserve"> (3)</t>
    </r>
  </si>
  <si>
    <r>
      <rPr>
        <rFont val="Arial"/>
        <b/>
        <color theme="1"/>
        <sz val="10.0"/>
      </rPr>
      <t>Mine Lac Bachelor</t>
    </r>
    <r>
      <rPr>
        <rFont val="Arial"/>
        <b/>
        <color theme="1"/>
        <sz val="10.0"/>
        <vertAlign val="superscript"/>
      </rPr>
      <t xml:space="preserve"> (3)</t>
    </r>
  </si>
  <si>
    <r>
      <rPr>
        <rFont val="Arial"/>
        <b/>
        <color theme="1"/>
        <sz val="10.0"/>
      </rPr>
      <t>Mine Lac Bachelor</t>
    </r>
    <r>
      <rPr>
        <rFont val="Arial"/>
        <b/>
        <color theme="1"/>
        <sz val="10.0"/>
        <vertAlign val="superscript"/>
      </rPr>
      <t xml:space="preserve"> (3)</t>
    </r>
  </si>
  <si>
    <r>
      <rPr>
        <rFont val="Arial"/>
        <b/>
        <color theme="1"/>
        <sz val="10.0"/>
      </rPr>
      <t>Mine Lac Bachelor</t>
    </r>
    <r>
      <rPr>
        <rFont val="Arial"/>
        <b/>
        <color theme="1"/>
        <sz val="10.0"/>
        <vertAlign val="superscript"/>
      </rPr>
      <t xml:space="preserve"> (3)</t>
    </r>
  </si>
  <si>
    <t>AUTRE</t>
  </si>
  <si>
    <r>
      <rPr>
        <rFont val="Arial"/>
        <b/>
        <color theme="1"/>
        <sz val="10.0"/>
      </rPr>
      <t>Mine Lac Bachelor</t>
    </r>
    <r>
      <rPr>
        <rFont val="Arial"/>
        <b/>
        <color theme="1"/>
        <sz val="10.0"/>
        <vertAlign val="superscript"/>
      </rPr>
      <t xml:space="preserve"> (3)</t>
    </r>
  </si>
  <si>
    <r>
      <rPr>
        <rFont val="Arial"/>
        <b/>
        <color theme="1"/>
        <sz val="10.0"/>
      </rPr>
      <t>Mine du lac Fire</t>
    </r>
    <r>
      <rPr>
        <rFont val="Arial"/>
        <b/>
        <color theme="1"/>
        <sz val="10.0"/>
        <vertAlign val="superscript"/>
      </rPr>
      <t xml:space="preserve"> (1)</t>
    </r>
  </si>
  <si>
    <r>
      <rPr>
        <rFont val="Arial"/>
        <b/>
        <color theme="1"/>
        <sz val="10.0"/>
      </rPr>
      <t>Mine Lac-des-Îles</t>
    </r>
    <r>
      <rPr>
        <rFont val="Arial"/>
        <b/>
        <color theme="1"/>
        <sz val="10.0"/>
        <vertAlign val="superscript"/>
      </rPr>
      <t xml:space="preserve"> (5)</t>
    </r>
  </si>
  <si>
    <r>
      <rPr>
        <rFont val="Arial"/>
        <b/>
        <color theme="1"/>
        <sz val="10.0"/>
      </rPr>
      <t>Mine Gonzague-Langlois</t>
    </r>
    <r>
      <rPr>
        <rFont val="Arial"/>
        <b/>
        <color theme="1"/>
        <sz val="10.0"/>
        <vertAlign val="superscript"/>
      </rPr>
      <t xml:space="preserve"> (4)</t>
    </r>
  </si>
  <si>
    <r>
      <rPr>
        <rFont val="Arial"/>
        <b/>
        <color theme="1"/>
        <sz val="10.0"/>
      </rPr>
      <t xml:space="preserve">Usine de bouletage (ArcelorMittal) </t>
    </r>
    <r>
      <rPr>
        <rFont val="Arial"/>
        <b/>
        <color theme="1"/>
        <sz val="10.0"/>
        <vertAlign val="superscript"/>
      </rPr>
      <t>(7)</t>
    </r>
  </si>
  <si>
    <r>
      <rPr>
        <rFont val="Arial"/>
        <b/>
        <color theme="1"/>
        <sz val="10.0"/>
      </rPr>
      <t>Mine Lac Bachelor</t>
    </r>
    <r>
      <rPr>
        <rFont val="Arial"/>
        <b/>
        <color theme="1"/>
        <sz val="10.0"/>
        <vertAlign val="superscript"/>
      </rPr>
      <t xml:space="preserve"> (3)</t>
    </r>
  </si>
  <si>
    <r>
      <rPr>
        <rFont val="Arial"/>
        <b/>
        <color theme="1"/>
        <sz val="10.0"/>
      </rPr>
      <t>Mine du lac Fire</t>
    </r>
    <r>
      <rPr>
        <rFont val="Arial"/>
        <b/>
        <color theme="1"/>
        <sz val="10.0"/>
        <vertAlign val="superscript"/>
      </rPr>
      <t xml:space="preserve"> (1)</t>
    </r>
  </si>
  <si>
    <r>
      <rPr>
        <rFont val="Arial"/>
        <b/>
        <color theme="1"/>
        <sz val="10.0"/>
      </rPr>
      <t>Mine du lac Fire</t>
    </r>
    <r>
      <rPr>
        <rFont val="Arial"/>
        <b/>
        <color theme="1"/>
        <sz val="10.0"/>
        <vertAlign val="superscript"/>
      </rPr>
      <t xml:space="preserve"> (1)</t>
    </r>
  </si>
  <si>
    <r>
      <rPr>
        <rFont val="Arial"/>
        <b/>
        <color theme="1"/>
        <sz val="10.0"/>
      </rPr>
      <t>Mine Gonzague-Langlois</t>
    </r>
    <r>
      <rPr>
        <rFont val="Arial"/>
        <b/>
        <color theme="1"/>
        <sz val="10.0"/>
        <vertAlign val="superscript"/>
      </rPr>
      <t xml:space="preserve"> (4)</t>
    </r>
  </si>
  <si>
    <r>
      <rPr>
        <rFont val="Arial"/>
        <b/>
        <color theme="1"/>
        <sz val="10.0"/>
      </rPr>
      <t>Mine du lac Fire</t>
    </r>
    <r>
      <rPr>
        <rFont val="Arial"/>
        <b/>
        <color theme="1"/>
        <sz val="10.0"/>
        <vertAlign val="superscript"/>
      </rPr>
      <t xml:space="preserve"> (1)</t>
    </r>
  </si>
  <si>
    <r>
      <rPr>
        <rFont val="Arial"/>
        <b/>
        <color theme="1"/>
        <sz val="10.0"/>
      </rPr>
      <t xml:space="preserve">Usine de bouletage (ArcelorMittal) </t>
    </r>
    <r>
      <rPr>
        <rFont val="Arial"/>
        <b/>
        <color theme="1"/>
        <sz val="10.0"/>
        <vertAlign val="superscript"/>
      </rPr>
      <t>(7)</t>
    </r>
  </si>
  <si>
    <r>
      <rPr>
        <rFont val="Arial"/>
        <b/>
        <color theme="1"/>
        <sz val="10.0"/>
      </rPr>
      <t xml:space="preserve">Usine de bouletage (ArcelorMittal) </t>
    </r>
    <r>
      <rPr>
        <rFont val="Arial"/>
        <b/>
        <color theme="1"/>
        <sz val="10.0"/>
        <vertAlign val="superscript"/>
      </rPr>
      <t>(7)</t>
    </r>
  </si>
  <si>
    <r>
      <rPr>
        <rFont val="Arial"/>
        <b/>
        <color theme="1"/>
        <sz val="10.0"/>
      </rPr>
      <t>Mine Lac-des-Îles</t>
    </r>
    <r>
      <rPr>
        <rFont val="Arial"/>
        <b/>
        <color theme="1"/>
        <sz val="10.0"/>
        <vertAlign val="superscript"/>
      </rPr>
      <t xml:space="preserve"> (5)</t>
    </r>
  </si>
  <si>
    <r>
      <rPr>
        <rFont val="Arial"/>
        <b/>
        <color theme="1"/>
        <sz val="10.0"/>
      </rPr>
      <t>Mine du lac Fire</t>
    </r>
    <r>
      <rPr>
        <rFont val="Arial"/>
        <b/>
        <color theme="1"/>
        <sz val="10.0"/>
        <vertAlign val="superscript"/>
      </rPr>
      <t xml:space="preserve"> (1)</t>
    </r>
  </si>
  <si>
    <r>
      <rPr>
        <rFont val="Arial"/>
        <b/>
        <color theme="1"/>
        <sz val="10.0"/>
      </rPr>
      <t xml:space="preserve">Usine de bouletage (ArcelorMittal) </t>
    </r>
    <r>
      <rPr>
        <rFont val="Arial"/>
        <b/>
        <color theme="1"/>
        <sz val="10.0"/>
        <vertAlign val="superscript"/>
      </rPr>
      <t>(7)</t>
    </r>
  </si>
  <si>
    <r>
      <rPr>
        <rFont val="Arial"/>
        <b/>
        <color theme="1"/>
        <sz val="10.0"/>
      </rPr>
      <t>Mine du lac Fire</t>
    </r>
    <r>
      <rPr>
        <rFont val="Arial"/>
        <b/>
        <color theme="1"/>
        <sz val="10.0"/>
        <vertAlign val="superscript"/>
      </rPr>
      <t xml:space="preserve"> (1)</t>
    </r>
  </si>
  <si>
    <r>
      <rPr>
        <rFont val="Arial"/>
        <b/>
        <color theme="1"/>
        <sz val="10.0"/>
      </rPr>
      <t>Mine Mont-Wright</t>
    </r>
    <r>
      <rPr>
        <rFont val="Arial"/>
        <b/>
        <color theme="1"/>
        <sz val="10.0"/>
        <vertAlign val="superscript"/>
      </rPr>
      <t xml:space="preserve"> (2)</t>
    </r>
  </si>
  <si>
    <r>
      <rPr>
        <rFont val="Arial"/>
        <b/>
        <color theme="1"/>
        <sz val="10.0"/>
      </rPr>
      <t>Mine Lac Bachelor</t>
    </r>
    <r>
      <rPr>
        <rFont val="Arial"/>
        <b/>
        <color theme="1"/>
        <sz val="10.0"/>
        <vertAlign val="superscript"/>
      </rPr>
      <t xml:space="preserve"> (3)</t>
    </r>
  </si>
  <si>
    <r>
      <rPr>
        <rFont val="Arial"/>
        <b/>
        <color theme="1"/>
        <sz val="10.0"/>
      </rPr>
      <t xml:space="preserve">Usine de bouletage (ArcelorMittal) </t>
    </r>
    <r>
      <rPr>
        <rFont val="Arial"/>
        <b/>
        <color theme="1"/>
        <sz val="10.0"/>
        <vertAlign val="superscript"/>
      </rPr>
      <t>(7)</t>
    </r>
  </si>
  <si>
    <r>
      <rPr>
        <rFont val="Arial"/>
        <b/>
        <color theme="1"/>
        <sz val="10.0"/>
      </rPr>
      <t>Mine du lac Fire</t>
    </r>
    <r>
      <rPr>
        <rFont val="Arial"/>
        <b/>
        <color theme="1"/>
        <sz val="10.0"/>
        <vertAlign val="superscript"/>
      </rPr>
      <t xml:space="preserve"> (1)</t>
    </r>
  </si>
  <si>
    <r>
      <rPr>
        <rFont val="Arial"/>
        <b/>
        <color theme="1"/>
        <sz val="10.0"/>
      </rPr>
      <t xml:space="preserve">Usine de bouletage (ArcelorMittal) </t>
    </r>
    <r>
      <rPr>
        <rFont val="Arial"/>
        <b/>
        <color theme="1"/>
        <sz val="10.0"/>
        <vertAlign val="superscript"/>
      </rPr>
      <t>(7)</t>
    </r>
  </si>
  <si>
    <r>
      <rPr>
        <rFont val="Arial"/>
        <b/>
        <color theme="1"/>
        <sz val="10.0"/>
      </rPr>
      <t xml:space="preserve">Usine de bouletage (ArcelorMittal) </t>
    </r>
    <r>
      <rPr>
        <rFont val="Arial"/>
        <b/>
        <color theme="1"/>
        <sz val="10.0"/>
        <vertAlign val="superscript"/>
      </rPr>
      <t>(7)</t>
    </r>
  </si>
  <si>
    <r>
      <rPr>
        <rFont val="Arial"/>
        <b/>
        <color theme="1"/>
        <sz val="10.0"/>
      </rPr>
      <t>Mine du lac Fire</t>
    </r>
    <r>
      <rPr>
        <rFont val="Arial"/>
        <b/>
        <color theme="1"/>
        <sz val="10.0"/>
        <vertAlign val="superscript"/>
      </rPr>
      <t xml:space="preserve"> (1)</t>
    </r>
  </si>
  <si>
    <r>
      <rPr>
        <rFont val="Arial"/>
        <b/>
        <color theme="1"/>
        <sz val="10.0"/>
      </rPr>
      <t>Mine Mont-Wright</t>
    </r>
    <r>
      <rPr>
        <rFont val="Arial"/>
        <b/>
        <color theme="1"/>
        <sz val="10.0"/>
        <vertAlign val="superscript"/>
      </rPr>
      <t xml:space="preserve"> (2)</t>
    </r>
  </si>
  <si>
    <r>
      <rPr>
        <rFont val="Arial"/>
        <b/>
        <color theme="1"/>
        <sz val="10.0"/>
      </rPr>
      <t xml:space="preserve">Usine de bouletage (ArcelorMittal) </t>
    </r>
    <r>
      <rPr>
        <rFont val="Arial"/>
        <b/>
        <color theme="1"/>
        <sz val="10.0"/>
        <vertAlign val="superscript"/>
      </rPr>
      <t>(7)</t>
    </r>
  </si>
  <si>
    <r>
      <rPr>
        <rFont val="Arial"/>
        <b/>
        <color theme="1"/>
        <sz val="10.0"/>
      </rPr>
      <t>Mine du lac Fire</t>
    </r>
    <r>
      <rPr>
        <rFont val="Arial"/>
        <b/>
        <color theme="1"/>
        <sz val="10.0"/>
        <vertAlign val="superscript"/>
      </rPr>
      <t xml:space="preserve"> (1)</t>
    </r>
  </si>
  <si>
    <r>
      <rPr>
        <rFont val="Arial"/>
        <b/>
        <color theme="1"/>
        <sz val="10.0"/>
      </rPr>
      <t xml:space="preserve">Usine de bouletage (ArcelorMittal) </t>
    </r>
    <r>
      <rPr>
        <rFont val="Arial"/>
        <b/>
        <color theme="1"/>
        <sz val="10.0"/>
        <vertAlign val="superscript"/>
      </rPr>
      <t>(7)</t>
    </r>
  </si>
  <si>
    <r>
      <rPr>
        <rFont val="Arial"/>
        <b/>
        <color theme="1"/>
        <sz val="10.0"/>
      </rPr>
      <t xml:space="preserve">Usine de bouletage (ArcelorMittal) </t>
    </r>
    <r>
      <rPr>
        <rFont val="Arial"/>
        <b/>
        <color theme="1"/>
        <sz val="10.0"/>
        <vertAlign val="superscript"/>
      </rPr>
      <t>(7)</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</si>
  <si>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</si>
  <si>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</si>
  <si>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</si>
  <si>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</si>
  <si>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 xml:space="preserve">Usine de bouletage (ArcelorMittal) </t>
    </r>
    <r>
      <rPr>
        <rFont val="Arial"/>
        <b/>
        <color theme="1"/>
        <sz val="10.0"/>
        <vertAlign val="superscript"/>
      </rPr>
      <t>(7)</t>
    </r>
  </si>
  <si>
    <r>
      <rPr>
        <rFont val="Arial"/>
        <b/>
        <color theme="1"/>
        <sz val="10.0"/>
      </rPr>
      <t xml:space="preserve">Usine de bouletage (ArcelorMittal) </t>
    </r>
    <r>
      <rPr>
        <rFont val="Arial"/>
        <b/>
        <color theme="1"/>
        <sz val="10.0"/>
        <vertAlign val="superscript"/>
      </rPr>
      <t>(7)</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</si>
  <si>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</si>
  <si>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</si>
  <si>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</si>
  <si>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</si>
  <si>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</si>
  <si>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Mine Gonzague-Langlois</t>
    </r>
    <r>
      <rPr>
        <rFont val="Arial"/>
        <b/>
        <color theme="1"/>
        <sz val="10.0"/>
        <vertAlign val="superscript"/>
      </rPr>
      <t xml:space="preserve"> (4)</t>
    </r>
  </si>
  <si>
    <r>
      <rPr>
        <rFont val="Arial"/>
        <b/>
        <color theme="1"/>
        <sz val="10.0"/>
      </rPr>
      <t>Mine Gonzague-Langlois</t>
    </r>
    <r>
      <rPr>
        <rFont val="Arial"/>
        <b/>
        <color theme="1"/>
        <sz val="10.0"/>
        <vertAlign val="superscript"/>
      </rPr>
      <t xml:space="preserve"> (4)</t>
    </r>
  </si>
  <si>
    <r>
      <rPr>
        <rFont val="Arial"/>
        <b/>
        <color theme="1"/>
        <sz val="10.0"/>
      </rPr>
      <t xml:space="preserve">Usine de bouletage (ArcelorMittal) </t>
    </r>
    <r>
      <rPr>
        <rFont val="Arial"/>
        <b/>
        <color theme="1"/>
        <sz val="10.0"/>
        <vertAlign val="superscript"/>
      </rPr>
      <t>(7)</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</si>
  <si>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</si>
  <si>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</si>
  <si>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r>
      <rPr>
        <rFont val="Arial"/>
        <b/>
        <color theme="1"/>
        <sz val="10.0"/>
      </rPr>
      <t>Mine du lac Fire</t>
    </r>
    <r>
      <rPr>
        <rFont val="Arial"/>
        <b/>
        <color theme="1"/>
        <sz val="10.0"/>
        <vertAlign val="superscript"/>
      </rPr>
      <t xml:space="preserve"> (1)</t>
    </r>
  </si>
  <si>
    <r>
      <rPr>
        <rFont val="Arial"/>
        <b/>
        <color theme="1"/>
        <sz val="10.0"/>
      </rPr>
      <t>Mine du lac Fire</t>
    </r>
    <r>
      <rPr>
        <rFont val="Arial"/>
        <b/>
        <color theme="1"/>
        <sz val="10.0"/>
        <vertAlign val="superscript"/>
      </rPr>
      <t xml:space="preserve"> (1)</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</si>
  <si>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</si>
  <si>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</si>
  <si>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</si>
  <si>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</si>
  <si>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</si>
  <si>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</si>
  <si>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Lac-des-Îles</t>
    </r>
    <r>
      <rPr>
        <rFont val="Arial"/>
        <b/>
        <color theme="1"/>
        <sz val="10.0"/>
        <vertAlign val="superscript"/>
      </rPr>
      <t xml:space="preserve"> (5)</t>
    </r>
  </si>
  <si>
    <r>
      <rPr>
        <rFont val="Arial"/>
        <b/>
        <color theme="1"/>
        <sz val="10.0"/>
      </rPr>
      <t>Mine North American Lithium</t>
    </r>
    <r>
      <rPr>
        <rFont val="Arial"/>
        <b/>
        <color theme="1"/>
        <sz val="10.0"/>
        <vertAlign val="superscript"/>
      </rPr>
      <t xml:space="preserve"> (6)</t>
    </r>
  </si>
  <si>
    <r>
      <rPr>
        <rFont val="Arial"/>
        <b/>
        <color theme="1"/>
        <sz val="10.0"/>
      </rPr>
      <t>Mine North American Lithium</t>
    </r>
    <r>
      <rPr>
        <rFont val="Arial"/>
        <b/>
        <color theme="1"/>
        <sz val="10.0"/>
        <vertAlign val="superscript"/>
      </rPr>
      <t xml:space="preserve"> (6)</t>
    </r>
  </si>
  <si>
    <r>
      <rPr>
        <rFont val="Arial"/>
        <b/>
        <color theme="1"/>
        <sz val="10.0"/>
      </rPr>
      <t>Mine North American Lithium</t>
    </r>
    <r>
      <rPr>
        <rFont val="Arial"/>
        <b/>
        <color theme="1"/>
        <sz val="10.0"/>
        <vertAlign val="superscript"/>
      </rPr>
      <t xml:space="preserve"> (6)</t>
    </r>
  </si>
  <si>
    <r>
      <rPr>
        <rFont val="Arial"/>
        <b/>
        <color theme="1"/>
        <sz val="10.0"/>
      </rPr>
      <t>Mine North American Lithium</t>
    </r>
    <r>
      <rPr>
        <rFont val="Arial"/>
        <b/>
        <color theme="1"/>
        <sz val="10.0"/>
        <vertAlign val="superscript"/>
      </rPr>
      <t xml:space="preserve"> (6)</t>
    </r>
  </si>
  <si>
    <r>
      <rPr>
        <rFont val="Arial"/>
        <b/>
        <color theme="1"/>
        <sz val="10.0"/>
      </rPr>
      <t xml:space="preserve">Usine de bouletage (ArcelorMittal) </t>
    </r>
    <r>
      <rPr>
        <rFont val="Arial"/>
        <b/>
        <color theme="1"/>
        <sz val="10.0"/>
        <vertAlign val="superscript"/>
      </rPr>
      <t>(7)</t>
    </r>
  </si>
  <si>
    <r>
      <rPr>
        <rFont val="Arial"/>
        <b/>
        <color theme="1"/>
        <sz val="10.0"/>
      </rPr>
      <t xml:space="preserve">Usine de bouletage (ArcelorMittal) </t>
    </r>
    <r>
      <rPr>
        <rFont val="Arial"/>
        <b/>
        <color theme="1"/>
        <sz val="10.0"/>
        <vertAlign val="superscript"/>
      </rPr>
      <t>(7)</t>
    </r>
  </si>
  <si>
    <r>
      <rPr>
        <rFont val="Arial"/>
        <b/>
        <color theme="1"/>
        <sz val="10.0"/>
      </rPr>
      <t>Mine North American Lithium</t>
    </r>
    <r>
      <rPr>
        <rFont val="Arial"/>
        <b/>
        <color theme="1"/>
        <sz val="10.0"/>
        <vertAlign val="superscript"/>
      </rPr>
      <t xml:space="preserve"> (6)</t>
    </r>
  </si>
  <si>
    <r>
      <rPr>
        <rFont val="Arial"/>
        <b/>
        <color theme="1"/>
        <sz val="10.0"/>
      </rPr>
      <t>Mine Mont-Wright</t>
    </r>
    <r>
      <rPr>
        <rFont val="Arial"/>
        <b/>
        <color theme="1"/>
        <sz val="10.0"/>
        <vertAlign val="superscript"/>
      </rPr>
      <t xml:space="preserve"> (2)</t>
    </r>
  </si>
  <si>
    <r>
      <rPr>
        <rFont val="Arial"/>
        <b/>
        <color theme="1"/>
        <sz val="10.0"/>
      </rPr>
      <t>Mine Mont-Wright</t>
    </r>
    <r>
      <rPr>
        <rFont val="Arial"/>
        <b/>
        <color theme="1"/>
        <sz val="10.0"/>
        <vertAlign val="superscript"/>
      </rPr>
      <t xml:space="preserve"> (2)</t>
    </r>
  </si>
  <si>
    <t>Quantités d'eau prélevées (en milliards de L)</t>
  </si>
  <si>
    <t>(COPIE DE LA COLONNE POUR SAUVEGARDER LES NOTES RELATIVES AUX SITES - PETITS EXPOSANTS) Nom légal du lieu ou personne physique</t>
  </si>
  <si>
    <r>
      <rPr>
        <rFont val="Arial"/>
        <b/>
        <color theme="1"/>
        <sz val="10.0"/>
      </rPr>
      <t>Mine Lac-des-Îles</t>
    </r>
    <r>
      <rPr>
        <rFont val="Arial"/>
        <b/>
        <color theme="1"/>
        <sz val="10.0"/>
        <vertAlign val="superscript"/>
      </rPr>
      <t xml:space="preserve"> (5)</t>
    </r>
  </si>
  <si>
    <t>Mine Lac-des-Îles</t>
  </si>
  <si>
    <t>Mine Gonzague-Langlois</t>
  </si>
  <si>
    <r>
      <rPr>
        <rFont val="Arial"/>
        <b/>
        <color theme="1"/>
        <sz val="10.0"/>
      </rPr>
      <t>Mine North American Lithium</t>
    </r>
    <r>
      <rPr>
        <rFont val="Arial"/>
        <b/>
        <color theme="1"/>
        <sz val="10.0"/>
        <vertAlign val="superscript"/>
      </rPr>
      <t xml:space="preserve"> (6)</t>
    </r>
  </si>
  <si>
    <t>Mine North American Lithium</t>
  </si>
  <si>
    <t>Mines Nunavik Nickel</t>
  </si>
  <si>
    <r>
      <rPr>
        <rFont val="Arial"/>
        <b/>
        <color theme="1"/>
        <sz val="10.0"/>
      </rPr>
      <t>Mine du lac Fire</t>
    </r>
    <r>
      <rPr>
        <rFont val="Arial"/>
        <b/>
        <color theme="1"/>
        <sz val="10.0"/>
        <vertAlign val="superscript"/>
      </rPr>
      <t xml:space="preserve"> (1)</t>
    </r>
  </si>
  <si>
    <t>Mine du lac Fire</t>
  </si>
  <si>
    <r>
      <rPr>
        <rFont val="Arial"/>
        <b/>
        <color theme="1"/>
        <sz val="10.0"/>
      </rPr>
      <t>Mine Gonzague-Langlois</t>
    </r>
    <r>
      <rPr>
        <rFont val="Arial"/>
        <b/>
        <color theme="1"/>
        <sz val="10.0"/>
        <vertAlign val="superscript"/>
      </rPr>
      <t xml:space="preserve"> (4)</t>
    </r>
  </si>
  <si>
    <r>
      <rPr>
        <rFont val="Arial"/>
        <b/>
        <color theme="1"/>
        <sz val="10.0"/>
      </rPr>
      <t>Mine Lac Bachelor</t>
    </r>
    <r>
      <rPr>
        <rFont val="Arial"/>
        <b/>
        <color theme="1"/>
        <sz val="10.0"/>
        <vertAlign val="superscript"/>
      </rPr>
      <t xml:space="preserve"> (3)</t>
    </r>
  </si>
  <si>
    <t>Autres</t>
  </si>
  <si>
    <t>Usine de bouletage (ArcelorMittal)</t>
  </si>
  <si>
    <r>
      <rPr>
        <rFont val="Arial"/>
        <b/>
        <color theme="1"/>
        <sz val="10.0"/>
      </rPr>
      <t xml:space="preserve">Usine de bouletage (ArcelorMittal) </t>
    </r>
    <r>
      <rPr>
        <rFont val="Arial"/>
        <b/>
        <color theme="1"/>
        <sz val="10.0"/>
        <vertAlign val="superscript"/>
      </rPr>
      <t>(7)</t>
    </r>
  </si>
  <si>
    <r>
      <rPr>
        <rFont val="Arial"/>
        <b/>
        <color theme="1"/>
        <sz val="10.0"/>
      </rPr>
      <t>Mine Mont-Wright</t>
    </r>
    <r>
      <rPr>
        <rFont val="Arial"/>
        <b/>
        <color theme="1"/>
        <sz val="10.0"/>
        <vertAlign val="superscript"/>
      </rPr>
      <t xml:space="preserve"> (2)</t>
    </r>
  </si>
</sst>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_ * #,##0_)_ ;_ * \(#,##0\)_ ;_ * &quot;-&quot;??_)_ ;_ @_ "/>
    <numFmt numFmtId="165" formatCode="_ * #,##0.0_)_ ;_ * \(#,##0.0\)_ ;_ * &quot;-&quot;??_)_ ;_ @_ "/>
    <numFmt numFmtId="166" formatCode="_ * #,##0.000_)_ ;_ * \(#,##0.000\)_ ;_ * &quot;-&quot;??_)_ ;_ @_ "/>
    <numFmt numFmtId="167" formatCode="_ * #,##0.00_)_ ;_ * \(#,##0.00\)_ ;_ * &quot;-&quot;??_)_ ;_ @_ "/>
    <numFmt numFmtId="168" formatCode="_ * #,##0.000_)\ _$_ ;_ * \(#,##0.000\)\ _$_ ;_ * &quot;-&quot;???_)\ _$_ ;_ @_ "/>
    <numFmt numFmtId="169" formatCode="_ * #,##0_)\ &quot;$&quot;_ ;_ * \(#,##0\)\ &quot;$&quot;_ ;_ * &quot;-&quot;??_)\ &quot;$&quot;_ ;_ @_ "/>
    <numFmt numFmtId="170" formatCode="_ * #,##0.000_)\ _$_ ;_ * \(#,##0.000\)\ _$_ ;_ * &quot;-&quot;??_)\ _$_ ;_ @_ "/>
  </numFmts>
  <fonts count="11">
    <font>
      <sz val="11.0"/>
      <color theme="1"/>
      <name val="Calibri"/>
      <scheme val="minor"/>
    </font>
    <font>
      <color theme="1"/>
      <name val="Calibri"/>
      <scheme val="minor"/>
    </font>
    <font>
      <sz val="11.0"/>
      <color theme="1"/>
      <name val="Calibri"/>
    </font>
    <font/>
    <font>
      <sz val="11.0"/>
      <color theme="0"/>
      <name val="Calibri"/>
    </font>
    <font>
      <b/>
      <sz val="10.0"/>
      <color theme="1"/>
      <name val="Arial"/>
    </font>
    <font>
      <b/>
      <sz val="11.0"/>
      <color theme="1"/>
      <name val="Calibri"/>
    </font>
    <font>
      <sz val="10.0"/>
      <color theme="1"/>
      <name val="Arial"/>
    </font>
    <font>
      <b/>
      <sz val="10.0"/>
      <color theme="0"/>
      <name val="Arial"/>
    </font>
    <font>
      <u/>
      <sz val="11.0"/>
      <color theme="10"/>
      <name val="Calibri"/>
    </font>
    <font>
      <u/>
      <sz val="11.0"/>
      <color theme="10"/>
      <name val="Calibri"/>
    </font>
  </fonts>
  <fills count="20">
    <fill>
      <patternFill patternType="none"/>
    </fill>
    <fill>
      <patternFill patternType="lightGray"/>
    </fill>
    <fill>
      <patternFill patternType="solid">
        <fgColor rgb="FF00B0F0"/>
        <bgColor rgb="FF00B0F0"/>
      </patternFill>
    </fill>
    <fill>
      <patternFill patternType="solid">
        <fgColor rgb="FFFFFF00"/>
        <bgColor rgb="FFFFFF00"/>
      </patternFill>
    </fill>
    <fill>
      <patternFill patternType="solid">
        <fgColor rgb="FF92D050"/>
        <bgColor rgb="FF92D050"/>
      </patternFill>
    </fill>
    <fill>
      <patternFill patternType="solid">
        <fgColor rgb="FFC00000"/>
        <bgColor rgb="FFC00000"/>
      </patternFill>
    </fill>
    <fill>
      <patternFill patternType="solid">
        <fgColor rgb="FFFFC000"/>
        <bgColor rgb="FFFFC000"/>
      </patternFill>
    </fill>
    <fill>
      <patternFill patternType="solid">
        <fgColor rgb="FF7030A0"/>
        <bgColor rgb="FF7030A0"/>
      </patternFill>
    </fill>
    <fill>
      <patternFill patternType="solid">
        <fgColor rgb="FFBDD6EE"/>
        <bgColor rgb="FFBDD6EE"/>
      </patternFill>
    </fill>
    <fill>
      <patternFill patternType="solid">
        <fgColor rgb="FFE2EFD9"/>
        <bgColor rgb="FFE2EFD9"/>
      </patternFill>
    </fill>
    <fill>
      <patternFill patternType="solid">
        <fgColor rgb="FFD9E2F3"/>
        <bgColor rgb="FFD9E2F3"/>
      </patternFill>
    </fill>
    <fill>
      <patternFill patternType="solid">
        <fgColor rgb="FFFBE4D5"/>
        <bgColor rgb="FFFBE4D5"/>
      </patternFill>
    </fill>
    <fill>
      <patternFill patternType="solid">
        <fgColor rgb="FF7F7F7F"/>
        <bgColor rgb="FF7F7F7F"/>
      </patternFill>
    </fill>
    <fill>
      <patternFill patternType="solid">
        <fgColor theme="1"/>
        <bgColor theme="1"/>
      </patternFill>
    </fill>
    <fill>
      <patternFill patternType="solid">
        <fgColor rgb="FFFFE598"/>
        <bgColor rgb="FFFFE598"/>
      </patternFill>
    </fill>
    <fill>
      <patternFill patternType="solid">
        <fgColor rgb="FFF2F2F2"/>
        <bgColor rgb="FFF2F2F2"/>
      </patternFill>
    </fill>
    <fill>
      <patternFill patternType="solid">
        <fgColor rgb="FFDEEAF6"/>
        <bgColor rgb="FFDEEAF6"/>
      </patternFill>
    </fill>
    <fill>
      <patternFill patternType="solid">
        <fgColor rgb="FFC5E0B3"/>
        <bgColor rgb="FFC5E0B3"/>
      </patternFill>
    </fill>
    <fill>
      <patternFill patternType="solid">
        <fgColor rgb="FFFEF2CB"/>
        <bgColor rgb="FFFEF2CB"/>
      </patternFill>
    </fill>
    <fill>
      <patternFill patternType="solid">
        <fgColor theme="4"/>
        <bgColor theme="4"/>
      </patternFill>
    </fill>
  </fills>
  <borders count="124">
    <border/>
    <border>
      <left/>
      <right/>
      <top/>
      <bottom/>
    </border>
    <border>
      <left/>
      <top/>
    </border>
    <border>
      <top/>
    </border>
    <border>
      <right/>
      <top/>
    </border>
    <border>
      <left/>
      <bottom/>
    </border>
    <border>
      <bottom/>
    </border>
    <border>
      <right/>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top/>
      <bottom style="thin">
        <color rgb="FF000000"/>
      </bottom>
    </border>
    <border>
      <left style="medium">
        <color rgb="FF000000"/>
      </left>
      <right style="medium">
        <color rgb="FF000000"/>
      </right>
      <top/>
      <bottom style="thin">
        <color rgb="FF000000"/>
      </bottom>
    </border>
    <border>
      <left style="medium">
        <color rgb="FF000000"/>
      </left>
      <right style="thin">
        <color rgb="FF000000"/>
      </right>
      <top style="thin">
        <color rgb="FF000000"/>
      </top>
      <bottom style="medium">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medium">
        <color rgb="FF000000"/>
      </left>
      <right/>
      <top/>
      <bottom style="medium">
        <color rgb="FF000000"/>
      </bottom>
    </border>
    <border>
      <left style="medium">
        <color rgb="FF000000"/>
      </left>
      <right style="medium">
        <color rgb="FF000000"/>
      </right>
      <top/>
      <bottom style="medium">
        <color rgb="FF000000"/>
      </bottom>
    </border>
    <border>
      <left/>
      <right style="medium">
        <color rgb="FF000000"/>
      </right>
      <top/>
      <bottom/>
    </border>
    <border>
      <left/>
      <right style="medium">
        <color rgb="FF000000"/>
      </right>
      <top style="thin">
        <color rgb="FF000000"/>
      </top>
      <bottom style="medium">
        <color rgb="FF000000"/>
      </bottom>
    </border>
    <border>
      <left/>
      <right style="thin">
        <color rgb="FF000000"/>
      </right>
      <top style="medium">
        <color rgb="FF000000"/>
      </top>
      <bottom style="medium">
        <color rgb="FF000000"/>
      </bottom>
    </border>
    <border>
      <left/>
      <right/>
      <top style="medium">
        <color rgb="FF000000"/>
      </top>
      <bottom style="medium">
        <color rgb="FF000000"/>
      </bottom>
    </border>
    <border>
      <top style="medium">
        <color rgb="FF000000"/>
      </top>
      <bottom style="medium">
        <color rgb="FF000000"/>
      </bottom>
    </border>
    <border>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top/>
      <bottom style="medium">
        <color rgb="FF000000"/>
      </bottom>
    </border>
    <border>
      <left style="thin">
        <color rgb="FF000000"/>
      </left>
      <right/>
      <top style="thin">
        <color rgb="FF000000"/>
      </top>
      <bottom style="thin">
        <color rgb="FF000000"/>
      </bottom>
    </border>
    <border>
      <top style="medium">
        <color rgb="FF000000"/>
      </top>
    </border>
    <border>
      <right style="medium">
        <color rgb="FF000000"/>
      </right>
      <top style="medium">
        <color rgb="FF000000"/>
      </top>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thin">
        <color rgb="FF000000"/>
      </left>
      <right/>
      <top style="thin">
        <color rgb="FF000000"/>
      </top>
      <bottom/>
    </border>
    <border>
      <left style="medium">
        <color rgb="FF000000"/>
      </left>
      <right/>
      <top/>
      <bottom/>
    </border>
    <border>
      <left style="medium">
        <color rgb="FF000000"/>
      </left>
      <right style="medium">
        <color rgb="FF000000"/>
      </right>
      <top/>
      <bottom/>
    </border>
    <border>
      <left style="medium">
        <color rgb="FF000000"/>
      </left>
      <top style="medium">
        <color rgb="FF000000"/>
      </top>
    </border>
    <border>
      <left/>
      <right/>
      <top style="medium">
        <color rgb="FF000000"/>
      </top>
      <bottom/>
    </border>
    <border>
      <left/>
      <right style="medium">
        <color rgb="FF000000"/>
      </right>
      <top style="medium">
        <color rgb="FF000000"/>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top style="medium">
        <color rgb="FF000000"/>
      </top>
    </border>
    <border>
      <left style="thin">
        <color rgb="FF000000"/>
      </left>
      <bottom style="medium">
        <color rgb="FF000000"/>
      </bottom>
    </border>
    <border>
      <left style="thin">
        <color rgb="FF000000"/>
      </left>
      <top style="medium">
        <color rgb="FF000000"/>
      </top>
      <bottom style="medium">
        <color rgb="FF000000"/>
      </bottom>
    </border>
    <border>
      <left style="medium">
        <color rgb="FF000000"/>
      </left>
      <right style="medium">
        <color rgb="FF000000"/>
      </right>
      <top style="medium">
        <color rgb="FF000000"/>
      </top>
      <bottom/>
    </border>
    <border>
      <left style="thin">
        <color rgb="FF000000"/>
      </left>
      <top style="medium">
        <color rgb="FF000000"/>
      </top>
      <bottom style="thin">
        <color rgb="FF000000"/>
      </bottom>
    </border>
    <border>
      <left style="thin">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ttom/>
    </border>
    <border>
      <right style="medium">
        <color rgb="FF000000"/>
      </right>
      <top style="thin">
        <color rgb="FF000000"/>
      </top>
      <bottom/>
    </border>
    <border>
      <left style="medium">
        <color rgb="FF000000"/>
      </left>
      <right style="medium">
        <color rgb="FF000000"/>
      </right>
      <top style="thin">
        <color rgb="FF000000"/>
      </top>
      <bottom/>
    </border>
    <border>
      <left style="medium">
        <color rgb="FF000000"/>
      </left>
      <right style="medium">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right style="thin">
        <color rgb="FF000000"/>
      </right>
      <top/>
      <bottom style="medium">
        <color rgb="FF000000"/>
      </bottom>
    </border>
    <border>
      <left style="thin">
        <color rgb="FF000000"/>
      </left>
      <right style="medium">
        <color rgb="FF000000"/>
      </right>
      <top/>
      <bottom style="medium">
        <color rgb="FF000000"/>
      </bottom>
    </border>
    <border>
      <left/>
      <right style="medium">
        <color rgb="FF000000"/>
      </right>
      <top style="thin">
        <color rgb="FF000000"/>
      </top>
      <bottom style="thin">
        <color rgb="FF000000"/>
      </bottom>
    </border>
    <border>
      <left/>
      <right style="thin">
        <color rgb="FF000000"/>
      </right>
      <top/>
      <bottom/>
    </border>
    <border>
      <left style="thin">
        <color rgb="FF000000"/>
      </left>
      <right style="thin">
        <color rgb="FF000000"/>
      </right>
      <top/>
      <bottom/>
    </border>
    <border>
      <left style="thin">
        <color rgb="FF000000"/>
      </left>
      <right/>
      <top/>
      <bottom/>
    </border>
    <border>
      <left style="thin">
        <color rgb="FF9CC2E5"/>
      </left>
      <right/>
      <top style="thin">
        <color rgb="FF9CC2E5"/>
      </top>
      <bottom style="thin">
        <color rgb="FF9CC2E5"/>
      </bottom>
    </border>
    <border>
      <left/>
      <right/>
      <top style="thin">
        <color rgb="FF9CC2E5"/>
      </top>
      <bottom style="thin">
        <color rgb="FF9CC2E5"/>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ttom style="thin">
        <color rgb="FF000000"/>
      </bottom>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medium">
        <color rgb="FF000000"/>
      </left>
      <right style="thin">
        <color rgb="FF000000"/>
      </right>
      <bottom style="thin">
        <color rgb="FF000000"/>
      </bottom>
    </border>
    <border>
      <left style="thin">
        <color rgb="FF9CC2E5"/>
      </left>
      <top style="thin">
        <color rgb="FF9CC2E5"/>
      </top>
      <bottom style="thin">
        <color rgb="FF9CC2E5"/>
      </bottom>
    </border>
    <border>
      <top style="thin">
        <color rgb="FF9CC2E5"/>
      </top>
      <bottom style="thin">
        <color rgb="FF9CC2E5"/>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9CC2E5"/>
      </left>
      <top style="thin">
        <color rgb="FF9CC2E5"/>
      </top>
    </border>
    <border>
      <top style="thin">
        <color rgb="FF9CC2E5"/>
      </top>
    </border>
    <border>
      <left style="medium">
        <color rgb="FF000000"/>
      </left>
      <right/>
      <top style="medium">
        <color rgb="FF000000"/>
      </top>
      <bottom style="thin">
        <color rgb="FF9CC2E5"/>
      </bottom>
    </border>
    <border>
      <left/>
      <right/>
      <top style="medium">
        <color rgb="FF000000"/>
      </top>
      <bottom style="thin">
        <color rgb="FF9CC2E5"/>
      </bottom>
    </border>
    <border>
      <left style="medium">
        <color rgb="FF000000"/>
      </left>
      <right/>
      <top style="thin">
        <color rgb="FF9CC2E5"/>
      </top>
      <bottom style="thin">
        <color rgb="FF9CC2E5"/>
      </bottom>
    </border>
    <border>
      <left style="medium">
        <color rgb="FF000000"/>
      </left>
      <right/>
      <top style="thin">
        <color rgb="FF9CC2E5"/>
      </top>
      <bottom style="medium">
        <color rgb="FF000000"/>
      </bottom>
    </border>
    <border>
      <left/>
      <right/>
      <top style="thin">
        <color rgb="FF9CC2E5"/>
      </top>
      <bottom style="medium">
        <color rgb="FF000000"/>
      </bottom>
    </border>
    <border>
      <left style="thin">
        <color rgb="FF9CC2E5"/>
      </left>
      <right/>
      <top/>
      <bottom style="thin">
        <color rgb="FF9CC2E5"/>
      </bottom>
    </border>
    <border>
      <left/>
      <right/>
      <top/>
      <bottom style="thin">
        <color rgb="FF9CC2E5"/>
      </bottom>
    </border>
    <border>
      <left style="thin">
        <color rgb="FF9CC2E5"/>
      </left>
      <right/>
      <top style="thin">
        <color rgb="FF9CC2E5"/>
      </top>
      <bottom/>
    </border>
    <border>
      <left/>
      <right/>
      <top style="thin">
        <color rgb="FF9CC2E5"/>
      </top>
      <bottom/>
    </border>
    <border>
      <left style="medium">
        <color rgb="FF000000"/>
      </left>
      <top style="medium">
        <color rgb="FF000000"/>
      </top>
      <bottom style="thin">
        <color rgb="FF9CC2E5"/>
      </bottom>
    </border>
    <border>
      <top style="medium">
        <color rgb="FF000000"/>
      </top>
      <bottom style="thin">
        <color rgb="FF9CC2E5"/>
      </bottom>
    </border>
    <border>
      <left style="medium">
        <color rgb="FF000000"/>
      </left>
      <top style="thin">
        <color rgb="FF9CC2E5"/>
      </top>
      <bottom style="thin">
        <color rgb="FF9CC2E5"/>
      </bottom>
    </border>
    <border>
      <left style="medium">
        <color rgb="FF000000"/>
      </left>
      <top style="thin">
        <color rgb="FF9CC2E5"/>
      </top>
      <bottom style="medium">
        <color rgb="FF000000"/>
      </bottom>
    </border>
    <border>
      <top style="thin">
        <color rgb="FF9CC2E5"/>
      </top>
      <bottom style="medium">
        <color rgb="FF000000"/>
      </bottom>
    </border>
    <border>
      <left style="thin">
        <color rgb="FF9CC2E5"/>
      </left>
      <bottom style="thin">
        <color rgb="FF9CC2E5"/>
      </bottom>
    </border>
    <border>
      <bottom style="thin">
        <color rgb="FF9CC2E5"/>
      </bottom>
    </border>
    <border>
      <left style="medium">
        <color rgb="FF000000"/>
      </left>
      <right/>
      <top style="thin">
        <color rgb="FF000000"/>
      </top>
      <bottom style="thin">
        <color rgb="FF000000"/>
      </bottom>
    </border>
    <border>
      <left style="medium">
        <color rgb="FF000000"/>
      </left>
      <right/>
      <top style="thin">
        <color rgb="FF000000"/>
      </top>
      <bottom style="medium">
        <color rgb="FF000000"/>
      </bottom>
    </border>
  </borders>
  <cellStyleXfs count="1">
    <xf borderId="0" fillId="0" fontId="0" numFmtId="0" applyAlignment="1" applyFont="1"/>
  </cellStyleXfs>
  <cellXfs count="503">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1" fillId="3" fontId="2" numFmtId="0" xfId="0" applyBorder="1" applyFill="1" applyFont="1"/>
    <xf borderId="2" fillId="4" fontId="2" numFmtId="0" xfId="0" applyAlignment="1" applyBorder="1" applyFill="1" applyFont="1">
      <alignment horizontal="left" shrinkToFit="0" wrapText="1"/>
    </xf>
    <xf borderId="3" fillId="0" fontId="3" numFmtId="0" xfId="0" applyBorder="1" applyFont="1"/>
    <xf borderId="4" fillId="0" fontId="3" numFmtId="0" xfId="0" applyBorder="1" applyFont="1"/>
    <xf borderId="1" fillId="4" fontId="2" numFmtId="0" xfId="0" applyBorder="1" applyFont="1"/>
    <xf borderId="5" fillId="0" fontId="3" numFmtId="0" xfId="0" applyBorder="1" applyFont="1"/>
    <xf borderId="6" fillId="0" fontId="3" numFmtId="0" xfId="0" applyBorder="1" applyFont="1"/>
    <xf borderId="7" fillId="0" fontId="3" numFmtId="0" xfId="0" applyBorder="1" applyFont="1"/>
    <xf borderId="2" fillId="5" fontId="4" numFmtId="0" xfId="0" applyAlignment="1" applyBorder="1" applyFill="1" applyFont="1">
      <alignment horizontal="left" shrinkToFit="0" wrapText="1"/>
    </xf>
    <xf borderId="1" fillId="5" fontId="4" numFmtId="0" xfId="0" applyBorder="1" applyFont="1"/>
    <xf borderId="2" fillId="6" fontId="2" numFmtId="0" xfId="0" applyAlignment="1" applyBorder="1" applyFill="1" applyFont="1">
      <alignment horizontal="left" shrinkToFit="0" vertical="center" wrapText="1"/>
    </xf>
    <xf borderId="1" fillId="6" fontId="2" numFmtId="0" xfId="0" applyBorder="1" applyFont="1"/>
    <xf borderId="1" fillId="7" fontId="4" numFmtId="0" xfId="0" applyBorder="1" applyFill="1" applyFont="1"/>
    <xf borderId="0" fillId="0" fontId="2" numFmtId="0" xfId="0" applyAlignment="1" applyFont="1">
      <alignment horizontal="left" shrinkToFit="0" wrapText="1"/>
    </xf>
    <xf borderId="8" fillId="3" fontId="5" numFmtId="0" xfId="0" applyAlignment="1" applyBorder="1" applyFont="1">
      <alignment horizontal="center"/>
    </xf>
    <xf borderId="9" fillId="0" fontId="3" numFmtId="0" xfId="0" applyBorder="1" applyFont="1"/>
    <xf borderId="10" fillId="8" fontId="6" numFmtId="0" xfId="0" applyAlignment="1" applyBorder="1" applyFill="1" applyFont="1">
      <alignment horizontal="center"/>
    </xf>
    <xf borderId="11" fillId="0" fontId="3" numFmtId="0" xfId="0" applyBorder="1" applyFont="1"/>
    <xf borderId="12" fillId="0" fontId="3" numFmtId="0" xfId="0" applyBorder="1" applyFont="1"/>
    <xf borderId="13" fillId="9" fontId="6" numFmtId="0" xfId="0" applyAlignment="1" applyBorder="1" applyFill="1" applyFont="1">
      <alignment horizontal="center" shrinkToFit="0" vertical="center" wrapText="1"/>
    </xf>
    <xf borderId="14" fillId="9" fontId="6" numFmtId="0" xfId="0" applyAlignment="1" applyBorder="1" applyFont="1">
      <alignment horizontal="center" shrinkToFit="0" vertical="center" wrapText="1"/>
    </xf>
    <xf borderId="15" fillId="10" fontId="5" numFmtId="0" xfId="0" applyAlignment="1" applyBorder="1" applyFill="1" applyFont="1">
      <alignment horizontal="center" vertical="center"/>
    </xf>
    <xf borderId="16" fillId="11" fontId="5" numFmtId="0" xfId="0" applyAlignment="1" applyBorder="1" applyFill="1" applyFont="1">
      <alignment horizontal="center" vertical="center"/>
    </xf>
    <xf borderId="16" fillId="10" fontId="5" numFmtId="0" xfId="0" applyAlignment="1" applyBorder="1" applyFont="1">
      <alignment horizontal="center" vertical="center"/>
    </xf>
    <xf borderId="16" fillId="11" fontId="6" numFmtId="0" xfId="0" applyAlignment="1" applyBorder="1" applyFont="1">
      <alignment horizontal="center" vertical="center"/>
    </xf>
    <xf borderId="16" fillId="10" fontId="6" numFmtId="0" xfId="0" applyAlignment="1" applyBorder="1" applyFont="1">
      <alignment horizontal="center" vertical="center"/>
    </xf>
    <xf borderId="17" fillId="11" fontId="6" numFmtId="0" xfId="0" applyAlignment="1" applyBorder="1" applyFont="1">
      <alignment horizontal="center" vertical="center"/>
    </xf>
    <xf borderId="18" fillId="9" fontId="6" numFmtId="0" xfId="0" applyAlignment="1" applyBorder="1" applyFont="1">
      <alignment horizontal="center" shrinkToFit="0" vertical="center" wrapText="1"/>
    </xf>
    <xf borderId="19" fillId="9" fontId="6" numFmtId="0" xfId="0" applyAlignment="1" applyBorder="1" applyFont="1">
      <alignment horizontal="center" shrinkToFit="0" vertical="center" wrapText="1"/>
    </xf>
    <xf borderId="20" fillId="9" fontId="7" numFmtId="0" xfId="0" applyAlignment="1" applyBorder="1" applyFont="1">
      <alignment horizontal="center" vertical="center"/>
    </xf>
    <xf borderId="21" fillId="9" fontId="5" numFmtId="0" xfId="0" applyAlignment="1" applyBorder="1" applyFont="1">
      <alignment horizontal="center" vertical="center"/>
    </xf>
    <xf borderId="22" fillId="10" fontId="2" numFmtId="164" xfId="0" applyAlignment="1" applyBorder="1" applyFont="1" applyNumberFormat="1">
      <alignment vertical="center"/>
    </xf>
    <xf borderId="23" fillId="11" fontId="2" numFmtId="164" xfId="0" applyAlignment="1" applyBorder="1" applyFont="1" applyNumberFormat="1">
      <alignment vertical="center"/>
    </xf>
    <xf borderId="23" fillId="10" fontId="2" numFmtId="164" xfId="0" applyAlignment="1" applyBorder="1" applyFont="1" applyNumberFormat="1">
      <alignment vertical="center"/>
    </xf>
    <xf borderId="24" fillId="9" fontId="6" numFmtId="164" xfId="0" applyAlignment="1" applyBorder="1" applyFont="1" applyNumberFormat="1">
      <alignment vertical="center"/>
    </xf>
    <xf borderId="25" fillId="9" fontId="6" numFmtId="164" xfId="0" applyAlignment="1" applyBorder="1" applyFont="1" applyNumberFormat="1">
      <alignment vertical="center"/>
    </xf>
    <xf borderId="23" fillId="12" fontId="2" numFmtId="0" xfId="0" applyBorder="1" applyFill="1" applyFont="1"/>
    <xf borderId="21" fillId="9" fontId="5" numFmtId="0" xfId="0" applyAlignment="1" applyBorder="1" applyFont="1">
      <alignment horizontal="center" shrinkToFit="0" vertical="center" wrapText="1"/>
    </xf>
    <xf borderId="22" fillId="12" fontId="2" numFmtId="0" xfId="0" applyBorder="1" applyFont="1"/>
    <xf borderId="20" fillId="9" fontId="2" numFmtId="0" xfId="0" applyAlignment="1" applyBorder="1" applyFont="1">
      <alignment horizontal="center" vertical="center"/>
    </xf>
    <xf borderId="20" fillId="9" fontId="7" numFmtId="0" xfId="0" applyAlignment="1" applyBorder="1" applyFont="1">
      <alignment horizontal="center" shrinkToFit="0" vertical="center" wrapText="1"/>
    </xf>
    <xf borderId="23" fillId="12" fontId="7" numFmtId="0" xfId="0" applyAlignment="1" applyBorder="1" applyFont="1">
      <alignment horizontal="center" vertical="center"/>
    </xf>
    <xf borderId="26" fillId="9" fontId="7" numFmtId="0" xfId="0" applyAlignment="1" applyBorder="1" applyFont="1">
      <alignment horizontal="center" vertical="center"/>
    </xf>
    <xf borderId="27" fillId="10" fontId="2" numFmtId="164" xfId="0" applyAlignment="1" applyBorder="1" applyFont="1" applyNumberFormat="1">
      <alignment vertical="center"/>
    </xf>
    <xf borderId="28" fillId="11" fontId="2" numFmtId="164" xfId="0" applyAlignment="1" applyBorder="1" applyFont="1" applyNumberFormat="1">
      <alignment vertical="center"/>
    </xf>
    <xf borderId="28" fillId="10" fontId="2" numFmtId="164" xfId="0" applyAlignment="1" applyBorder="1" applyFont="1" applyNumberFormat="1">
      <alignment vertical="center"/>
    </xf>
    <xf borderId="29" fillId="9" fontId="6" numFmtId="164" xfId="0" applyAlignment="1" applyBorder="1" applyFont="1" applyNumberFormat="1">
      <alignment vertical="center"/>
    </xf>
    <xf borderId="30" fillId="9" fontId="6" numFmtId="164" xfId="0" applyAlignment="1" applyBorder="1" applyFont="1" applyNumberFormat="1">
      <alignment vertical="center"/>
    </xf>
    <xf borderId="1" fillId="13" fontId="7" numFmtId="0" xfId="0" applyAlignment="1" applyBorder="1" applyFill="1" applyFont="1">
      <alignment horizontal="center" vertical="center"/>
    </xf>
    <xf borderId="31" fillId="2" fontId="5" numFmtId="0" xfId="0" applyAlignment="1" applyBorder="1" applyFont="1">
      <alignment horizontal="center" shrinkToFit="0" vertical="center" wrapText="1"/>
    </xf>
    <xf borderId="26" fillId="2" fontId="2" numFmtId="165" xfId="0" applyAlignment="1" applyBorder="1" applyFont="1" applyNumberFormat="1">
      <alignment vertical="center"/>
    </xf>
    <xf borderId="15" fillId="2" fontId="2" numFmtId="165" xfId="0" applyAlignment="1" applyBorder="1" applyFont="1" applyNumberFormat="1">
      <alignment vertical="center"/>
    </xf>
    <xf borderId="32" fillId="2" fontId="2" numFmtId="165" xfId="0" applyAlignment="1" applyBorder="1" applyFont="1" applyNumberFormat="1">
      <alignment vertical="center"/>
    </xf>
    <xf borderId="29" fillId="13" fontId="6" numFmtId="164" xfId="0" applyAlignment="1" applyBorder="1" applyFont="1" applyNumberFormat="1">
      <alignment vertical="center"/>
    </xf>
    <xf borderId="1" fillId="13" fontId="6" numFmtId="164" xfId="0" applyAlignment="1" applyBorder="1" applyFont="1" applyNumberFormat="1">
      <alignment vertical="center"/>
    </xf>
    <xf borderId="19" fillId="14" fontId="5" numFmtId="0" xfId="0" applyAlignment="1" applyBorder="1" applyFill="1" applyFont="1">
      <alignment horizontal="center" vertical="center"/>
    </xf>
    <xf borderId="33" fillId="14" fontId="6" numFmtId="164" xfId="0" applyBorder="1" applyFont="1" applyNumberFormat="1"/>
    <xf borderId="34" fillId="14" fontId="6" numFmtId="164" xfId="0" applyBorder="1" applyFont="1" applyNumberFormat="1"/>
    <xf borderId="30" fillId="14" fontId="6" numFmtId="164" xfId="0" applyBorder="1" applyFont="1" applyNumberFormat="1"/>
    <xf borderId="0" fillId="0" fontId="2" numFmtId="164" xfId="0" applyFont="1" applyNumberFormat="1"/>
    <xf borderId="0" fillId="0" fontId="2" numFmtId="0" xfId="0" applyAlignment="1" applyFont="1">
      <alignment shrinkToFit="0" wrapText="1"/>
    </xf>
    <xf borderId="8" fillId="3" fontId="6" numFmtId="0" xfId="0" applyAlignment="1" applyBorder="1" applyFont="1">
      <alignment horizontal="center"/>
    </xf>
    <xf borderId="8" fillId="8" fontId="6" numFmtId="0" xfId="0" applyAlignment="1" applyBorder="1" applyFont="1">
      <alignment horizontal="center"/>
    </xf>
    <xf borderId="35" fillId="0" fontId="3" numFmtId="0" xfId="0" applyBorder="1" applyFont="1"/>
    <xf borderId="36" fillId="10" fontId="5" numFmtId="0" xfId="0" applyAlignment="1" applyBorder="1" applyFont="1">
      <alignment horizontal="center" vertical="center"/>
    </xf>
    <xf borderId="37" fillId="11" fontId="5" numFmtId="0" xfId="0" applyAlignment="1" applyBorder="1" applyFont="1">
      <alignment horizontal="center" vertical="center"/>
    </xf>
    <xf borderId="37" fillId="10" fontId="5" numFmtId="0" xfId="0" applyAlignment="1" applyBorder="1" applyFont="1">
      <alignment horizontal="center" vertical="center"/>
    </xf>
    <xf borderId="37" fillId="11" fontId="6" numFmtId="0" xfId="0" applyAlignment="1" applyBorder="1" applyFont="1">
      <alignment horizontal="center" vertical="center"/>
    </xf>
    <xf borderId="37" fillId="10" fontId="6" numFmtId="0" xfId="0" applyAlignment="1" applyBorder="1" applyFont="1">
      <alignment horizontal="center" vertical="center"/>
    </xf>
    <xf borderId="38" fillId="11" fontId="6" numFmtId="0" xfId="0" applyAlignment="1" applyBorder="1" applyFont="1">
      <alignment horizontal="center" vertical="center"/>
    </xf>
    <xf borderId="22" fillId="10" fontId="2" numFmtId="166" xfId="0" applyAlignment="1" applyBorder="1" applyFont="1" applyNumberFormat="1">
      <alignment vertical="center"/>
    </xf>
    <xf borderId="23" fillId="11" fontId="2" numFmtId="166" xfId="0" applyAlignment="1" applyBorder="1" applyFont="1" applyNumberFormat="1">
      <alignment vertical="center"/>
    </xf>
    <xf borderId="23" fillId="10" fontId="2" numFmtId="166" xfId="0" applyAlignment="1" applyBorder="1" applyFont="1" applyNumberFormat="1">
      <alignment vertical="center"/>
    </xf>
    <xf borderId="39" fillId="11" fontId="2" numFmtId="166" xfId="0" applyAlignment="1" applyBorder="1" applyFont="1" applyNumberFormat="1">
      <alignment vertical="center"/>
    </xf>
    <xf borderId="24" fillId="9" fontId="6" numFmtId="165" xfId="0" applyBorder="1" applyFont="1" applyNumberFormat="1"/>
    <xf borderId="25" fillId="9" fontId="6" numFmtId="165" xfId="0" applyBorder="1" applyFont="1" applyNumberFormat="1"/>
    <xf borderId="23" fillId="12" fontId="2" numFmtId="166" xfId="0" applyBorder="1" applyFont="1" applyNumberFormat="1"/>
    <xf borderId="39" fillId="12" fontId="2" numFmtId="166" xfId="0" applyBorder="1" applyFont="1" applyNumberFormat="1"/>
    <xf borderId="22" fillId="12" fontId="2" numFmtId="166" xfId="0" applyBorder="1" applyFont="1" applyNumberFormat="1"/>
    <xf borderId="23" fillId="12" fontId="7" numFmtId="166" xfId="0" applyAlignment="1" applyBorder="1" applyFont="1" applyNumberFormat="1">
      <alignment horizontal="center" vertical="center"/>
    </xf>
    <xf borderId="33" fillId="14" fontId="6" numFmtId="167" xfId="0" applyBorder="1" applyFont="1" applyNumberFormat="1"/>
    <xf borderId="34" fillId="14" fontId="6" numFmtId="167" xfId="0" applyBorder="1" applyFont="1" applyNumberFormat="1"/>
    <xf borderId="19" fillId="14" fontId="6" numFmtId="167" xfId="0" applyBorder="1" applyFont="1" applyNumberFormat="1"/>
    <xf borderId="0" fillId="0" fontId="2" numFmtId="168" xfId="0" applyFont="1" applyNumberFormat="1"/>
    <xf borderId="40" fillId="0" fontId="2" numFmtId="0" xfId="0" applyBorder="1" applyFont="1"/>
    <xf borderId="41" fillId="0" fontId="2" numFmtId="0" xfId="0" applyBorder="1" applyFont="1"/>
    <xf borderId="42" fillId="9" fontId="7" numFmtId="0" xfId="0" applyAlignment="1" applyBorder="1" applyFont="1">
      <alignment horizontal="center" vertical="center"/>
    </xf>
    <xf borderId="43" fillId="9" fontId="5" numFmtId="0" xfId="0" applyAlignment="1" applyBorder="1" applyFont="1">
      <alignment horizontal="center" vertical="center"/>
    </xf>
    <xf borderId="27" fillId="10" fontId="2" numFmtId="166" xfId="0" applyAlignment="1" applyBorder="1" applyFont="1" applyNumberFormat="1">
      <alignment vertical="center"/>
    </xf>
    <xf borderId="28" fillId="11" fontId="2" numFmtId="166" xfId="0" applyAlignment="1" applyBorder="1" applyFont="1" applyNumberFormat="1">
      <alignment vertical="center"/>
    </xf>
    <xf borderId="28" fillId="10" fontId="2" numFmtId="166" xfId="0" applyAlignment="1" applyBorder="1" applyFont="1" applyNumberFormat="1">
      <alignment vertical="center"/>
    </xf>
    <xf borderId="44" fillId="11" fontId="2" numFmtId="166" xfId="0" applyAlignment="1" applyBorder="1" applyFont="1" applyNumberFormat="1">
      <alignment vertical="center"/>
    </xf>
    <xf borderId="45" fillId="9" fontId="6" numFmtId="165" xfId="0" applyBorder="1" applyFont="1" applyNumberFormat="1"/>
    <xf borderId="46" fillId="9" fontId="6" numFmtId="165" xfId="0" applyBorder="1" applyFont="1" applyNumberFormat="1"/>
    <xf borderId="29" fillId="13" fontId="7" numFmtId="0" xfId="0" applyAlignment="1" applyBorder="1" applyFont="1">
      <alignment horizontal="center" vertical="center"/>
    </xf>
    <xf borderId="30" fillId="13" fontId="6" numFmtId="165" xfId="0" applyBorder="1" applyFont="1" applyNumberFormat="1"/>
    <xf borderId="0" fillId="0" fontId="7" numFmtId="0" xfId="0" applyAlignment="1" applyFont="1">
      <alignment horizontal="center" vertical="center"/>
    </xf>
    <xf borderId="0" fillId="0" fontId="5" numFmtId="0" xfId="0" applyAlignment="1" applyFont="1">
      <alignment horizontal="center" vertical="center"/>
    </xf>
    <xf borderId="0" fillId="0" fontId="6" numFmtId="167" xfId="0" applyFont="1" applyNumberFormat="1"/>
    <xf borderId="0" fillId="0" fontId="6" numFmtId="165" xfId="0" applyFont="1" applyNumberFormat="1"/>
    <xf borderId="47" fillId="15" fontId="5" numFmtId="0" xfId="0" applyAlignment="1" applyBorder="1" applyFill="1" applyFont="1">
      <alignment horizontal="center" vertical="center"/>
    </xf>
    <xf borderId="40" fillId="0" fontId="3" numFmtId="0" xfId="0" applyBorder="1" applyFont="1"/>
    <xf borderId="41" fillId="0" fontId="3" numFmtId="0" xfId="0" applyBorder="1" applyFont="1"/>
    <xf borderId="48" fillId="15" fontId="5" numFmtId="0" xfId="0" applyAlignment="1" applyBorder="1" applyFont="1">
      <alignment vertical="center"/>
    </xf>
    <xf borderId="49" fillId="15" fontId="5" numFmtId="0" xfId="0" applyAlignment="1" applyBorder="1" applyFont="1">
      <alignment vertical="center"/>
    </xf>
    <xf borderId="50" fillId="0" fontId="3" numFmtId="0" xfId="0" applyBorder="1" applyFont="1"/>
    <xf borderId="51" fillId="0" fontId="3" numFmtId="0" xfId="0" applyBorder="1" applyFont="1"/>
    <xf borderId="52" fillId="0" fontId="3" numFmtId="0" xfId="0" applyBorder="1" applyFont="1"/>
    <xf borderId="53" fillId="15" fontId="5" numFmtId="0" xfId="0" applyAlignment="1" applyBorder="1" applyFont="1">
      <alignment vertical="center"/>
    </xf>
    <xf borderId="54" fillId="15" fontId="5" numFmtId="0" xfId="0" applyAlignment="1" applyBorder="1" applyFont="1">
      <alignment vertical="center"/>
    </xf>
    <xf borderId="8" fillId="9" fontId="6" numFmtId="0" xfId="0" applyAlignment="1" applyBorder="1" applyFont="1">
      <alignment horizontal="center" shrinkToFit="0" vertical="center" wrapText="1"/>
    </xf>
    <xf borderId="10" fillId="9" fontId="5" numFmtId="0" xfId="0" applyAlignment="1" applyBorder="1" applyFont="1">
      <alignment horizontal="center" vertical="center"/>
    </xf>
    <xf borderId="55" fillId="10" fontId="2" numFmtId="166" xfId="0" applyAlignment="1" applyBorder="1" applyFont="1" applyNumberFormat="1">
      <alignment vertical="center"/>
    </xf>
    <xf borderId="56" fillId="11" fontId="2" numFmtId="166" xfId="0" applyAlignment="1" applyBorder="1" applyFont="1" applyNumberFormat="1">
      <alignment vertical="center"/>
    </xf>
    <xf borderId="56" fillId="10" fontId="2" numFmtId="166" xfId="0" applyAlignment="1" applyBorder="1" applyFont="1" applyNumberFormat="1">
      <alignment vertical="center"/>
    </xf>
    <xf borderId="57" fillId="11" fontId="2" numFmtId="166" xfId="0" applyAlignment="1" applyBorder="1" applyFont="1" applyNumberFormat="1">
      <alignment vertical="center"/>
    </xf>
    <xf borderId="58" fillId="9" fontId="6" numFmtId="165" xfId="0" applyBorder="1" applyFont="1" applyNumberFormat="1"/>
    <xf borderId="59" fillId="9" fontId="6" numFmtId="165" xfId="0" applyBorder="1" applyFont="1" applyNumberFormat="1"/>
    <xf borderId="60" fillId="9" fontId="5" numFmtId="0" xfId="0" applyAlignment="1" applyBorder="1" applyFont="1">
      <alignment horizontal="center" vertical="center"/>
    </xf>
    <xf borderId="61" fillId="0" fontId="3" numFmtId="0" xfId="0" applyBorder="1" applyFont="1"/>
    <xf borderId="42" fillId="10" fontId="2" numFmtId="166" xfId="0" applyAlignment="1" applyBorder="1" applyFont="1" applyNumberFormat="1">
      <alignment vertical="center"/>
    </xf>
    <xf borderId="20" fillId="12" fontId="2" numFmtId="166" xfId="0" applyBorder="1" applyFont="1" applyNumberFormat="1"/>
    <xf borderId="62" fillId="9" fontId="5" numFmtId="0" xfId="0" applyAlignment="1" applyBorder="1" applyFont="1">
      <alignment horizontal="center" vertical="center"/>
    </xf>
    <xf borderId="63" fillId="0" fontId="3" numFmtId="0" xfId="0" applyBorder="1" applyFont="1"/>
    <xf borderId="30" fillId="9" fontId="6" numFmtId="165" xfId="0" applyBorder="1" applyFont="1" applyNumberFormat="1"/>
    <xf borderId="8" fillId="14" fontId="6" numFmtId="0" xfId="0" applyAlignment="1" applyBorder="1" applyFont="1">
      <alignment horizontal="center"/>
    </xf>
    <xf borderId="64" fillId="0" fontId="3" numFmtId="0" xfId="0" applyBorder="1" applyFont="1"/>
    <xf borderId="13" fillId="14" fontId="2" numFmtId="166" xfId="0" applyBorder="1" applyFont="1" applyNumberFormat="1"/>
    <xf borderId="65" fillId="14" fontId="2" numFmtId="166" xfId="0" applyBorder="1" applyFont="1" applyNumberFormat="1"/>
    <xf borderId="14" fillId="14" fontId="2" numFmtId="166" xfId="0" applyBorder="1" applyFont="1" applyNumberFormat="1"/>
    <xf borderId="66" fillId="14" fontId="2" numFmtId="166" xfId="0" applyBorder="1" applyFont="1" applyNumberFormat="1"/>
    <xf borderId="67" fillId="14" fontId="6" numFmtId="0" xfId="0" applyAlignment="1" applyBorder="1" applyFont="1">
      <alignment horizontal="center" shrinkToFit="0" wrapText="1"/>
    </xf>
    <xf borderId="68" fillId="0" fontId="3" numFmtId="0" xfId="0" applyBorder="1" applyFont="1"/>
    <xf borderId="69" fillId="9" fontId="6" numFmtId="0" xfId="0" applyAlignment="1" applyBorder="1" applyFont="1">
      <alignment horizontal="center" shrinkToFit="0" vertical="center" wrapText="1"/>
    </xf>
    <xf borderId="70" fillId="11" fontId="6" numFmtId="0" xfId="0" applyAlignment="1" applyBorder="1" applyFont="1">
      <alignment horizontal="center" shrinkToFit="0" vertical="center" wrapText="1"/>
    </xf>
    <xf borderId="19" fillId="16" fontId="6" numFmtId="0" xfId="0" applyAlignment="1" applyBorder="1" applyFill="1" applyFont="1">
      <alignment horizontal="center" shrinkToFit="0" vertical="center" wrapText="1"/>
    </xf>
    <xf borderId="71" fillId="9" fontId="5" numFmtId="0" xfId="0" applyAlignment="1" applyBorder="1" applyFont="1">
      <alignment horizontal="center" vertical="center"/>
    </xf>
    <xf borderId="59" fillId="11" fontId="6" numFmtId="164" xfId="0" applyBorder="1" applyFont="1" applyNumberFormat="1"/>
    <xf borderId="59" fillId="16" fontId="6" numFmtId="165" xfId="0" applyBorder="1" applyFont="1" applyNumberFormat="1"/>
    <xf borderId="72" fillId="9" fontId="5" numFmtId="0" xfId="0" applyAlignment="1" applyBorder="1" applyFont="1">
      <alignment horizontal="center" vertical="center"/>
    </xf>
    <xf borderId="73" fillId="11" fontId="6" numFmtId="164" xfId="0" applyBorder="1" applyFont="1" applyNumberFormat="1"/>
    <xf borderId="25" fillId="16" fontId="6" numFmtId="165" xfId="0" applyBorder="1" applyFont="1" applyNumberFormat="1"/>
    <xf borderId="74" fillId="9" fontId="5" numFmtId="0" xfId="0" applyAlignment="1" applyBorder="1" applyFont="1">
      <alignment horizontal="center" vertical="center"/>
    </xf>
    <xf borderId="75" fillId="0" fontId="3" numFmtId="0" xfId="0" applyBorder="1" applyFont="1"/>
    <xf borderId="76" fillId="11" fontId="6" numFmtId="164" xfId="0" applyBorder="1" applyFont="1" applyNumberFormat="1"/>
    <xf borderId="46" fillId="16" fontId="6" numFmtId="165" xfId="0" applyBorder="1" applyFont="1" applyNumberFormat="1"/>
    <xf borderId="69" fillId="14" fontId="6" numFmtId="0" xfId="0" applyAlignment="1" applyBorder="1" applyFont="1">
      <alignment horizontal="center"/>
    </xf>
    <xf borderId="19" fillId="14" fontId="6" numFmtId="164" xfId="0" applyBorder="1" applyFont="1" applyNumberFormat="1"/>
    <xf borderId="19" fillId="14" fontId="6" numFmtId="165" xfId="0" applyBorder="1" applyFont="1" applyNumberFormat="1"/>
    <xf borderId="18" fillId="3" fontId="5" numFmtId="0" xfId="0" applyBorder="1" applyFont="1"/>
    <xf borderId="25" fillId="17" fontId="6" numFmtId="0" xfId="0" applyAlignment="1" applyBorder="1" applyFill="1" applyFont="1">
      <alignment horizontal="center" shrinkToFit="0" wrapText="1"/>
    </xf>
    <xf borderId="73" fillId="14" fontId="5" numFmtId="0" xfId="0" applyAlignment="1" applyBorder="1" applyFont="1">
      <alignment horizontal="center" vertical="center"/>
    </xf>
    <xf borderId="22" fillId="14" fontId="6" numFmtId="164" xfId="0" applyBorder="1" applyFont="1" applyNumberFormat="1"/>
    <xf borderId="23" fillId="14" fontId="6" numFmtId="164" xfId="0" applyBorder="1" applyFont="1" applyNumberFormat="1"/>
    <xf borderId="39" fillId="14" fontId="6" numFmtId="164" xfId="0" applyBorder="1" applyFont="1" applyNumberFormat="1"/>
    <xf borderId="59" fillId="17" fontId="6" numFmtId="164" xfId="0" applyBorder="1" applyFont="1" applyNumberFormat="1"/>
    <xf borderId="76" fillId="18" fontId="6" numFmtId="0" xfId="0" applyAlignment="1" applyBorder="1" applyFill="1" applyFont="1">
      <alignment horizontal="center"/>
    </xf>
    <xf borderId="27" fillId="18" fontId="6" numFmtId="169" xfId="0" applyBorder="1" applyFont="1" applyNumberFormat="1"/>
    <xf borderId="28" fillId="18" fontId="6" numFmtId="169" xfId="0" applyBorder="1" applyFont="1" applyNumberFormat="1"/>
    <xf borderId="44" fillId="18" fontId="6" numFmtId="169" xfId="0" applyBorder="1" applyFont="1" applyNumberFormat="1"/>
    <xf borderId="73" fillId="17" fontId="6" numFmtId="169" xfId="0" applyAlignment="1" applyBorder="1" applyFont="1" applyNumberFormat="1">
      <alignment vertical="center"/>
    </xf>
    <xf borderId="77" fillId="18" fontId="6" numFmtId="0" xfId="0" applyAlignment="1" applyBorder="1" applyFont="1">
      <alignment horizontal="center" shrinkToFit="0" wrapText="1"/>
    </xf>
    <xf borderId="26" fillId="18" fontId="2" numFmtId="169" xfId="0" applyAlignment="1" applyBorder="1" applyFont="1" applyNumberFormat="1">
      <alignment horizontal="center" vertical="center"/>
    </xf>
    <xf borderId="16" fillId="18" fontId="2" numFmtId="169" xfId="0" applyAlignment="1" applyBorder="1" applyFont="1" applyNumberFormat="1">
      <alignment horizontal="center" vertical="center"/>
    </xf>
    <xf borderId="78" fillId="18" fontId="2" numFmtId="169" xfId="0" applyAlignment="1" applyBorder="1" applyFont="1" applyNumberFormat="1">
      <alignment horizontal="center" vertical="center"/>
    </xf>
    <xf borderId="77" fillId="17" fontId="6" numFmtId="169" xfId="0" applyAlignment="1" applyBorder="1" applyFont="1" applyNumberFormat="1">
      <alignment vertical="center"/>
    </xf>
    <xf borderId="18" fillId="3" fontId="6" numFmtId="0" xfId="0" applyBorder="1" applyFont="1"/>
    <xf borderId="79" fillId="10" fontId="5" numFmtId="0" xfId="0" applyAlignment="1" applyBorder="1" applyFont="1">
      <alignment horizontal="center" vertical="center"/>
    </xf>
    <xf borderId="80" fillId="11" fontId="6" numFmtId="0" xfId="0" applyAlignment="1" applyBorder="1" applyFont="1">
      <alignment horizontal="center" vertical="center"/>
    </xf>
    <xf borderId="20" fillId="14" fontId="6" numFmtId="167" xfId="0" applyBorder="1" applyFont="1" applyNumberFormat="1"/>
    <xf borderId="22" fillId="14" fontId="6" numFmtId="167" xfId="0" applyBorder="1" applyFont="1" applyNumberFormat="1"/>
    <xf borderId="81" fillId="14" fontId="6" numFmtId="167" xfId="0" applyBorder="1" applyFont="1" applyNumberFormat="1"/>
    <xf borderId="59" fillId="17" fontId="6" numFmtId="167" xfId="0" applyBorder="1" applyFont="1" applyNumberFormat="1"/>
    <xf borderId="46" fillId="18" fontId="6" numFmtId="0" xfId="0" applyAlignment="1" applyBorder="1" applyFont="1">
      <alignment horizontal="center"/>
    </xf>
    <xf borderId="82" fillId="18" fontId="6" numFmtId="169" xfId="0" applyBorder="1" applyFont="1" applyNumberFormat="1"/>
    <xf borderId="83" fillId="18" fontId="6" numFmtId="169" xfId="0" applyBorder="1" applyFont="1" applyNumberFormat="1"/>
    <xf borderId="84" fillId="18" fontId="6" numFmtId="169" xfId="0" applyBorder="1" applyFont="1" applyNumberFormat="1"/>
    <xf borderId="0" fillId="0" fontId="2" numFmtId="170" xfId="0" applyFont="1" applyNumberFormat="1"/>
    <xf borderId="85" fillId="19" fontId="8" numFmtId="0" xfId="0" applyAlignment="1" applyBorder="1" applyFill="1" applyFont="1">
      <alignment horizontal="center" shrinkToFit="0" vertical="center" wrapText="1"/>
    </xf>
    <xf borderId="86" fillId="19" fontId="8" numFmtId="0" xfId="0" applyAlignment="1" applyBorder="1" applyFont="1">
      <alignment horizontal="center" shrinkToFit="0" vertical="center" wrapText="1"/>
    </xf>
    <xf borderId="28" fillId="19" fontId="8" numFmtId="0" xfId="0" applyAlignment="1" applyBorder="1" applyFont="1">
      <alignment horizontal="center" shrinkToFit="0" vertical="center" wrapText="1"/>
    </xf>
    <xf borderId="28" fillId="19" fontId="8" numFmtId="0" xfId="0" applyAlignment="1" applyBorder="1" applyFont="1">
      <alignment horizontal="left" shrinkToFit="0" vertical="center" wrapText="1"/>
    </xf>
    <xf borderId="28" fillId="19" fontId="8" numFmtId="3" xfId="0" applyAlignment="1" applyBorder="1" applyFont="1" applyNumberFormat="1">
      <alignment horizontal="center" shrinkToFit="0" vertical="center" wrapText="1"/>
    </xf>
    <xf borderId="28" fillId="19" fontId="8" numFmtId="164" xfId="0" applyAlignment="1" applyBorder="1" applyFont="1" applyNumberFormat="1">
      <alignment horizontal="center" shrinkToFit="0" vertical="center" wrapText="1"/>
    </xf>
    <xf borderId="83" fillId="19" fontId="8" numFmtId="0" xfId="0" applyAlignment="1" applyBorder="1" applyFont="1">
      <alignment horizontal="center" shrinkToFit="0" vertical="center" wrapText="1"/>
    </xf>
    <xf borderId="84" fillId="19" fontId="8" numFmtId="0" xfId="0" applyAlignment="1" applyBorder="1" applyFont="1">
      <alignment horizontal="center" shrinkToFit="0" vertical="center" wrapText="1"/>
    </xf>
    <xf borderId="85" fillId="16" fontId="7" numFmtId="0" xfId="0" applyAlignment="1" applyBorder="1" applyFont="1">
      <alignment horizontal="left" vertical="center"/>
    </xf>
    <xf borderId="86" fillId="16" fontId="7" numFmtId="0" xfId="0" applyAlignment="1" applyBorder="1" applyFont="1">
      <alignment horizontal="left" vertical="center"/>
    </xf>
    <xf borderId="87" fillId="9" fontId="7" numFmtId="0" xfId="0" applyAlignment="1" applyBorder="1" applyFont="1">
      <alignment horizontal="center" vertical="center"/>
    </xf>
    <xf borderId="56" fillId="9" fontId="7" numFmtId="0" xfId="0" applyAlignment="1" applyBorder="1" applyFont="1">
      <alignment horizontal="left" vertical="center"/>
    </xf>
    <xf borderId="88" fillId="9" fontId="7" numFmtId="0" xfId="0" applyAlignment="1" applyBorder="1" applyFont="1">
      <alignment horizontal="center" vertical="center"/>
    </xf>
    <xf borderId="88" fillId="9" fontId="7" numFmtId="0" xfId="0" applyAlignment="1" applyBorder="1" applyFont="1">
      <alignment horizontal="left" vertical="center"/>
    </xf>
    <xf borderId="56" fillId="9" fontId="7" numFmtId="3" xfId="0" applyAlignment="1" applyBorder="1" applyFont="1" applyNumberFormat="1">
      <alignment horizontal="left" vertical="center"/>
    </xf>
    <xf borderId="56" fillId="9" fontId="7" numFmtId="0" xfId="0" applyAlignment="1" applyBorder="1" applyFont="1">
      <alignment horizontal="center" vertical="center"/>
    </xf>
    <xf borderId="56" fillId="9" fontId="7" numFmtId="164" xfId="0" applyAlignment="1" applyBorder="1" applyFont="1" applyNumberFormat="1">
      <alignment horizontal="left" vertical="center"/>
    </xf>
    <xf borderId="89" fillId="9" fontId="2" numFmtId="164" xfId="0" applyAlignment="1" applyBorder="1" applyFont="1" applyNumberFormat="1">
      <alignment vertical="center"/>
    </xf>
    <xf borderId="90" fillId="0" fontId="3" numFmtId="0" xfId="0" applyBorder="1" applyFont="1"/>
    <xf borderId="23" fillId="9" fontId="7" numFmtId="0" xfId="0" applyAlignment="1" applyBorder="1" applyFont="1">
      <alignment horizontal="left" vertical="center"/>
    </xf>
    <xf borderId="91" fillId="0" fontId="3" numFmtId="0" xfId="0" applyBorder="1" applyFont="1"/>
    <xf borderId="23" fillId="9" fontId="7" numFmtId="3" xfId="0" applyAlignment="1" applyBorder="1" applyFont="1" applyNumberFormat="1">
      <alignment horizontal="left" vertical="center"/>
    </xf>
    <xf borderId="23" fillId="9" fontId="7" numFmtId="0" xfId="0" applyAlignment="1" applyBorder="1" applyFont="1">
      <alignment horizontal="center" vertical="center"/>
    </xf>
    <xf borderId="23" fillId="9" fontId="7" numFmtId="164" xfId="0" applyAlignment="1" applyBorder="1" applyFont="1" applyNumberFormat="1">
      <alignment horizontal="left" vertical="center"/>
    </xf>
    <xf borderId="21" fillId="9" fontId="2" numFmtId="164" xfId="0" applyAlignment="1" applyBorder="1" applyFont="1" applyNumberFormat="1">
      <alignment vertical="center"/>
    </xf>
    <xf borderId="92" fillId="0" fontId="3" numFmtId="0" xfId="0" applyBorder="1" applyFont="1"/>
    <xf borderId="16" fillId="9" fontId="7" numFmtId="0" xfId="0" applyAlignment="1" applyBorder="1" applyFont="1">
      <alignment horizontal="left" vertical="center"/>
    </xf>
    <xf borderId="93" fillId="0" fontId="3" numFmtId="0" xfId="0" applyBorder="1" applyFont="1"/>
    <xf borderId="16" fillId="9" fontId="7" numFmtId="3" xfId="0" applyAlignment="1" applyBorder="1" applyFont="1" applyNumberFormat="1">
      <alignment horizontal="left" vertical="center"/>
    </xf>
    <xf borderId="16" fillId="9" fontId="7" numFmtId="0" xfId="0" applyAlignment="1" applyBorder="1" applyFont="1">
      <alignment horizontal="center" vertical="center"/>
    </xf>
    <xf borderId="16" fillId="9" fontId="7" numFmtId="164" xfId="0" applyAlignment="1" applyBorder="1" applyFont="1" applyNumberFormat="1">
      <alignment horizontal="left" vertical="center"/>
    </xf>
    <xf borderId="17" fillId="9" fontId="2" numFmtId="164" xfId="0" applyAlignment="1" applyBorder="1" applyFont="1" applyNumberFormat="1">
      <alignment vertical="center"/>
    </xf>
    <xf borderId="87" fillId="0" fontId="7" numFmtId="0" xfId="0" applyAlignment="1" applyBorder="1" applyFont="1">
      <alignment horizontal="center" vertical="center"/>
    </xf>
    <xf borderId="56" fillId="0" fontId="7" numFmtId="0" xfId="0" applyAlignment="1" applyBorder="1" applyFont="1">
      <alignment horizontal="left" vertical="center"/>
    </xf>
    <xf borderId="88" fillId="0" fontId="7" numFmtId="0" xfId="0" applyAlignment="1" applyBorder="1" applyFont="1">
      <alignment horizontal="center" vertical="center"/>
    </xf>
    <xf borderId="88" fillId="0" fontId="7" numFmtId="0" xfId="0" applyAlignment="1" applyBorder="1" applyFont="1">
      <alignment horizontal="left" vertical="center"/>
    </xf>
    <xf borderId="56" fillId="0" fontId="7" numFmtId="3" xfId="0" applyAlignment="1" applyBorder="1" applyFont="1" applyNumberFormat="1">
      <alignment horizontal="left" vertical="center"/>
    </xf>
    <xf borderId="56" fillId="0" fontId="7" numFmtId="0" xfId="0" applyAlignment="1" applyBorder="1" applyFont="1">
      <alignment horizontal="center" vertical="center"/>
    </xf>
    <xf borderId="56" fillId="0" fontId="7" numFmtId="164" xfId="0" applyAlignment="1" applyBorder="1" applyFont="1" applyNumberFormat="1">
      <alignment horizontal="left" vertical="center"/>
    </xf>
    <xf borderId="89" fillId="0" fontId="2" numFmtId="164" xfId="0" applyAlignment="1" applyBorder="1" applyFont="1" applyNumberFormat="1">
      <alignment vertical="center"/>
    </xf>
    <xf borderId="23" fillId="0" fontId="7" numFmtId="0" xfId="0" applyAlignment="1" applyBorder="1" applyFont="1">
      <alignment horizontal="left" vertical="center"/>
    </xf>
    <xf borderId="23" fillId="0" fontId="7" numFmtId="3" xfId="0" applyAlignment="1" applyBorder="1" applyFont="1" applyNumberFormat="1">
      <alignment horizontal="left" vertical="center"/>
    </xf>
    <xf borderId="23" fillId="0" fontId="7" numFmtId="0" xfId="0" applyAlignment="1" applyBorder="1" applyFont="1">
      <alignment horizontal="center" vertical="center"/>
    </xf>
    <xf borderId="23" fillId="0" fontId="7" numFmtId="164" xfId="0" applyAlignment="1" applyBorder="1" applyFont="1" applyNumberFormat="1">
      <alignment horizontal="left" vertical="center"/>
    </xf>
    <xf borderId="21" fillId="0" fontId="2" numFmtId="164" xfId="0" applyAlignment="1" applyBorder="1" applyFont="1" applyNumberFormat="1">
      <alignment vertical="center"/>
    </xf>
    <xf borderId="94" fillId="0" fontId="3" numFmtId="0" xfId="0" applyBorder="1" applyFont="1"/>
    <xf borderId="95" fillId="0" fontId="7" numFmtId="0" xfId="0" applyAlignment="1" applyBorder="1" applyFont="1">
      <alignment horizontal="center" vertical="center"/>
    </xf>
    <xf borderId="23" fillId="0" fontId="2" numFmtId="0" xfId="0" applyBorder="1" applyFont="1"/>
    <xf borderId="23" fillId="0" fontId="2" numFmtId="0" xfId="0" applyAlignment="1" applyBorder="1" applyFont="1">
      <alignment horizontal="center" vertical="center"/>
    </xf>
    <xf borderId="23" fillId="0" fontId="2" numFmtId="164" xfId="0" applyBorder="1" applyFont="1" applyNumberFormat="1"/>
    <xf borderId="16" fillId="0" fontId="2" numFmtId="0" xfId="0" applyBorder="1" applyFont="1"/>
    <xf borderId="16" fillId="0" fontId="2" numFmtId="0" xfId="0" applyAlignment="1" applyBorder="1" applyFont="1">
      <alignment horizontal="center" vertical="center"/>
    </xf>
    <xf borderId="16" fillId="0" fontId="2" numFmtId="164" xfId="0" applyBorder="1" applyFont="1" applyNumberFormat="1"/>
    <xf borderId="17" fillId="0" fontId="2" numFmtId="164" xfId="0" applyAlignment="1" applyBorder="1" applyFont="1" applyNumberFormat="1">
      <alignment vertical="center"/>
    </xf>
    <xf borderId="96" fillId="0" fontId="3" numFmtId="0" xfId="0" applyBorder="1" applyFont="1"/>
    <xf borderId="23" fillId="9" fontId="2" numFmtId="0" xfId="0" applyBorder="1" applyFont="1"/>
    <xf borderId="23" fillId="9" fontId="2" numFmtId="0" xfId="0" applyAlignment="1" applyBorder="1" applyFont="1">
      <alignment horizontal="center" vertical="center"/>
    </xf>
    <xf borderId="23" fillId="9" fontId="2" numFmtId="164" xfId="0" applyBorder="1" applyFont="1" applyNumberFormat="1"/>
    <xf borderId="16" fillId="9" fontId="2" numFmtId="0" xfId="0" applyBorder="1" applyFont="1"/>
    <xf borderId="16" fillId="9" fontId="2" numFmtId="0" xfId="0" applyAlignment="1" applyBorder="1" applyFont="1">
      <alignment horizontal="center" vertical="center"/>
    </xf>
    <xf borderId="16" fillId="9" fontId="2" numFmtId="164" xfId="0" applyBorder="1" applyFont="1" applyNumberFormat="1"/>
    <xf borderId="0" fillId="0" fontId="9" numFmtId="0" xfId="0" applyFont="1"/>
    <xf borderId="95" fillId="0" fontId="7" numFmtId="0" xfId="0" applyAlignment="1" applyBorder="1" applyFont="1">
      <alignment horizontal="left" vertical="center"/>
    </xf>
    <xf borderId="97" fillId="0" fontId="7" numFmtId="0" xfId="0" applyAlignment="1" applyBorder="1" applyFont="1">
      <alignment horizontal="left" vertical="center"/>
    </xf>
    <xf borderId="98" fillId="0" fontId="7" numFmtId="0" xfId="0" applyAlignment="1" applyBorder="1" applyFont="1">
      <alignment horizontal="left" vertical="center"/>
    </xf>
    <xf borderId="97" fillId="0" fontId="2" numFmtId="0" xfId="0" applyBorder="1" applyFont="1"/>
    <xf borderId="98" fillId="0" fontId="2" numFmtId="0" xfId="0" applyBorder="1" applyFont="1"/>
    <xf borderId="23" fillId="0" fontId="2" numFmtId="0" xfId="0" applyAlignment="1" applyBorder="1" applyFont="1">
      <alignment horizontal="center"/>
    </xf>
    <xf borderId="16" fillId="0" fontId="7" numFmtId="0" xfId="0" applyAlignment="1" applyBorder="1" applyFont="1">
      <alignment horizontal="left" vertical="center"/>
    </xf>
    <xf borderId="16" fillId="0" fontId="7" numFmtId="3" xfId="0" applyAlignment="1" applyBorder="1" applyFont="1" applyNumberFormat="1">
      <alignment horizontal="left" vertical="center"/>
    </xf>
    <xf borderId="16" fillId="0" fontId="7" numFmtId="0" xfId="0" applyAlignment="1" applyBorder="1" applyFont="1">
      <alignment horizontal="center" vertical="center"/>
    </xf>
    <xf borderId="16" fillId="0" fontId="7" numFmtId="164" xfId="0" applyAlignment="1" applyBorder="1" applyFont="1" applyNumberFormat="1">
      <alignment horizontal="left" vertical="center"/>
    </xf>
    <xf borderId="99" fillId="0" fontId="7" numFmtId="0" xfId="0" applyAlignment="1" applyBorder="1" applyFont="1">
      <alignment horizontal="center" vertical="center"/>
    </xf>
    <xf borderId="88" fillId="0" fontId="7" numFmtId="0" xfId="0" applyAlignment="1" applyBorder="1" applyFont="1">
      <alignment horizontal="center" shrinkToFit="0" vertical="center" wrapText="1"/>
    </xf>
    <xf borderId="100" fillId="0" fontId="7" numFmtId="0" xfId="0" applyAlignment="1" applyBorder="1" applyFont="1">
      <alignment horizontal="center" shrinkToFit="0" vertical="center" wrapText="1"/>
    </xf>
    <xf borderId="88" fillId="9" fontId="7" numFmtId="0" xfId="0" applyAlignment="1" applyBorder="1" applyFont="1">
      <alignment horizontal="left" shrinkToFit="0" vertical="center" wrapText="1"/>
    </xf>
    <xf borderId="23" fillId="9" fontId="2" numFmtId="0" xfId="0" applyAlignment="1" applyBorder="1" applyFont="1">
      <alignment horizontal="center"/>
    </xf>
    <xf borderId="88" fillId="0" fontId="7" numFmtId="0" xfId="0" applyAlignment="1" applyBorder="1" applyFont="1">
      <alignment horizontal="left" shrinkToFit="0" vertical="center" wrapText="1"/>
    </xf>
    <xf borderId="100" fillId="0" fontId="2" numFmtId="0" xfId="0" applyAlignment="1" applyBorder="1" applyFont="1">
      <alignment horizontal="center" vertical="center"/>
    </xf>
    <xf borderId="95" fillId="0" fontId="2" numFmtId="0" xfId="0" applyAlignment="1" applyBorder="1" applyFont="1">
      <alignment horizontal="center" vertical="center"/>
    </xf>
    <xf borderId="99" fillId="9" fontId="7" numFmtId="0" xfId="0" applyAlignment="1" applyBorder="1" applyFont="1">
      <alignment horizontal="center" vertical="center"/>
    </xf>
    <xf borderId="88" fillId="9" fontId="7" numFmtId="0" xfId="0" applyAlignment="1" applyBorder="1" applyFont="1">
      <alignment horizontal="center" shrinkToFit="0" vertical="center" wrapText="1"/>
    </xf>
    <xf borderId="100" fillId="9" fontId="7" numFmtId="0" xfId="0" applyAlignment="1" applyBorder="1" applyFont="1">
      <alignment horizontal="center" shrinkToFit="0" vertical="center" wrapText="1"/>
    </xf>
    <xf borderId="95" fillId="9" fontId="7" numFmtId="0" xfId="0" applyAlignment="1" applyBorder="1" applyFont="1">
      <alignment horizontal="left" vertical="center"/>
    </xf>
    <xf borderId="1" fillId="16" fontId="7" numFmtId="0" xfId="0" applyAlignment="1" applyBorder="1" applyFont="1">
      <alignment horizontal="left" vertical="center"/>
    </xf>
    <xf borderId="87" fillId="0" fontId="7" numFmtId="0" xfId="0" applyAlignment="1" applyBorder="1" applyFont="1">
      <alignment horizontal="center" shrinkToFit="0" vertical="center" wrapText="1"/>
    </xf>
    <xf borderId="0" fillId="0" fontId="7" numFmtId="0" xfId="0" applyAlignment="1" applyFont="1">
      <alignment horizontal="left" vertical="center"/>
    </xf>
    <xf borderId="95" fillId="9" fontId="2" numFmtId="0" xfId="0" applyAlignment="1" applyBorder="1" applyFont="1">
      <alignment horizontal="left" vertical="center"/>
    </xf>
    <xf borderId="13" fillId="0" fontId="7" numFmtId="0" xfId="0" applyAlignment="1" applyBorder="1" applyFont="1">
      <alignment horizontal="center" vertical="center"/>
    </xf>
    <xf borderId="65" fillId="0" fontId="7" numFmtId="0" xfId="0" applyAlignment="1" applyBorder="1" applyFont="1">
      <alignment horizontal="left" vertical="center"/>
    </xf>
    <xf borderId="65" fillId="0" fontId="7" numFmtId="0" xfId="0" applyAlignment="1" applyBorder="1" applyFont="1">
      <alignment horizontal="center" vertical="center"/>
    </xf>
    <xf borderId="65" fillId="0" fontId="7" numFmtId="0" xfId="0" applyAlignment="1" applyBorder="1" applyFont="1">
      <alignment horizontal="center" shrinkToFit="0" vertical="center" wrapText="1"/>
    </xf>
    <xf borderId="65" fillId="0" fontId="7" numFmtId="3" xfId="0" applyAlignment="1" applyBorder="1" applyFont="1" applyNumberFormat="1">
      <alignment horizontal="left" vertical="center"/>
    </xf>
    <xf borderId="65" fillId="0" fontId="7" numFmtId="164" xfId="0" applyAlignment="1" applyBorder="1" applyFont="1" applyNumberFormat="1">
      <alignment horizontal="left" vertical="center"/>
    </xf>
    <xf borderId="14" fillId="0" fontId="2" numFmtId="164" xfId="0" applyAlignment="1" applyBorder="1" applyFont="1" applyNumberFormat="1">
      <alignment vertical="center"/>
    </xf>
    <xf borderId="95" fillId="9" fontId="7" numFmtId="0" xfId="0" applyAlignment="1" applyBorder="1" applyFont="1">
      <alignment horizontal="center" vertical="center"/>
    </xf>
    <xf borderId="100" fillId="9" fontId="7" numFmtId="0" xfId="0" applyAlignment="1" applyBorder="1" applyFont="1">
      <alignment horizontal="center" vertical="center"/>
    </xf>
    <xf borderId="95" fillId="9" fontId="2" numFmtId="0" xfId="0" applyAlignment="1" applyBorder="1" applyFont="1">
      <alignment horizontal="left" shrinkToFit="0" vertical="center" wrapText="1"/>
    </xf>
    <xf borderId="0" fillId="0" fontId="2" numFmtId="0" xfId="0" applyFont="1"/>
    <xf borderId="16" fillId="0" fontId="2" numFmtId="0" xfId="0" applyAlignment="1" applyBorder="1" applyFont="1">
      <alignment horizontal="center"/>
    </xf>
    <xf borderId="13" fillId="0" fontId="2" numFmtId="0" xfId="0" applyAlignment="1" applyBorder="1" applyFont="1">
      <alignment horizontal="center" vertical="center"/>
    </xf>
    <xf borderId="65" fillId="0" fontId="2" numFmtId="0" xfId="0" applyBorder="1" applyFont="1"/>
    <xf borderId="65" fillId="0" fontId="2" numFmtId="0" xfId="0" applyAlignment="1" applyBorder="1" applyFont="1">
      <alignment horizontal="center" vertical="center"/>
    </xf>
    <xf borderId="65" fillId="0" fontId="2" numFmtId="0" xfId="0" applyAlignment="1" applyBorder="1" applyFont="1">
      <alignment horizontal="left" vertical="center"/>
    </xf>
    <xf borderId="65" fillId="0" fontId="2" numFmtId="164" xfId="0" applyBorder="1" applyFont="1" applyNumberFormat="1"/>
    <xf borderId="100" fillId="9" fontId="2" numFmtId="0" xfId="0" applyAlignment="1" applyBorder="1" applyFont="1">
      <alignment horizontal="center" vertical="center"/>
    </xf>
    <xf borderId="16" fillId="9" fontId="2" numFmtId="0" xfId="0" applyAlignment="1" applyBorder="1" applyFont="1">
      <alignment horizontal="center"/>
    </xf>
    <xf borderId="87" fillId="0" fontId="2" numFmtId="0" xfId="0" applyAlignment="1" applyBorder="1" applyFont="1">
      <alignment horizontal="center" vertical="center"/>
    </xf>
    <xf borderId="56" fillId="0" fontId="2" numFmtId="0" xfId="0" applyBorder="1" applyFont="1"/>
    <xf borderId="88" fillId="0" fontId="2" numFmtId="0" xfId="0" applyAlignment="1" applyBorder="1" applyFont="1">
      <alignment horizontal="center" vertical="center"/>
    </xf>
    <xf borderId="88" fillId="0" fontId="2" numFmtId="0" xfId="0" applyAlignment="1" applyBorder="1" applyFont="1">
      <alignment horizontal="left" shrinkToFit="0" vertical="center" wrapText="1"/>
    </xf>
    <xf borderId="88" fillId="0" fontId="2" numFmtId="0" xfId="0" applyAlignment="1" applyBorder="1" applyFont="1">
      <alignment horizontal="center" shrinkToFit="0" vertical="center" wrapText="1"/>
    </xf>
    <xf borderId="56" fillId="0" fontId="2" numFmtId="0" xfId="0" applyAlignment="1" applyBorder="1" applyFont="1">
      <alignment horizontal="center" vertical="center"/>
    </xf>
    <xf borderId="56" fillId="0" fontId="2" numFmtId="164" xfId="0" applyBorder="1" applyFont="1" applyNumberFormat="1"/>
    <xf borderId="56" fillId="9" fontId="7" numFmtId="0" xfId="0" applyAlignment="1" applyBorder="1" applyFont="1">
      <alignment horizontal="center" shrinkToFit="0" vertical="center" wrapText="1"/>
    </xf>
    <xf borderId="13" fillId="9" fontId="7" numFmtId="0" xfId="0" applyAlignment="1" applyBorder="1" applyFont="1">
      <alignment horizontal="center" vertical="center"/>
    </xf>
    <xf borderId="65" fillId="9" fontId="7" numFmtId="0" xfId="0" applyAlignment="1" applyBorder="1" applyFont="1">
      <alignment horizontal="left" vertical="center"/>
    </xf>
    <xf borderId="65" fillId="9" fontId="7" numFmtId="0" xfId="0" applyAlignment="1" applyBorder="1" applyFont="1">
      <alignment horizontal="center" vertical="center"/>
    </xf>
    <xf borderId="65" fillId="9" fontId="7" numFmtId="3" xfId="0" applyAlignment="1" applyBorder="1" applyFont="1" applyNumberFormat="1">
      <alignment horizontal="left" vertical="center"/>
    </xf>
    <xf borderId="65" fillId="9" fontId="7" numFmtId="164" xfId="0" applyAlignment="1" applyBorder="1" applyFont="1" applyNumberFormat="1">
      <alignment horizontal="left" vertical="center"/>
    </xf>
    <xf borderId="14" fillId="9" fontId="2" numFmtId="164" xfId="0" applyAlignment="1" applyBorder="1" applyFont="1" applyNumberFormat="1">
      <alignment vertical="center"/>
    </xf>
    <xf borderId="100" fillId="0" fontId="7" numFmtId="0" xfId="0" applyAlignment="1" applyBorder="1" applyFont="1">
      <alignment horizontal="center" vertical="center"/>
    </xf>
    <xf borderId="87" fillId="9" fontId="7" numFmtId="0" xfId="0" applyAlignment="1" applyBorder="1" applyFont="1">
      <alignment horizontal="center" shrinkToFit="0" vertical="center" wrapText="1"/>
    </xf>
    <xf borderId="26" fillId="0" fontId="2" numFmtId="0" xfId="0" applyAlignment="1" applyBorder="1" applyFont="1">
      <alignment horizontal="center" vertical="center"/>
    </xf>
    <xf borderId="65" fillId="0" fontId="2" numFmtId="0" xfId="0" applyAlignment="1" applyBorder="1" applyFont="1">
      <alignment horizontal="left" shrinkToFit="0" vertical="center" wrapText="1"/>
    </xf>
    <xf borderId="0" fillId="0" fontId="2" numFmtId="0" xfId="0" applyAlignment="1" applyFont="1">
      <alignment horizontal="left" shrinkToFit="0" vertical="top" wrapText="1"/>
    </xf>
    <xf borderId="0" fillId="0" fontId="2" numFmtId="0" xfId="0" applyAlignment="1" applyFont="1">
      <alignment horizontal="center" vertical="center"/>
    </xf>
    <xf borderId="0" fillId="0" fontId="2" numFmtId="0" xfId="0" applyAlignment="1" applyFont="1">
      <alignment horizontal="left" vertical="center"/>
    </xf>
    <xf borderId="0" fillId="0" fontId="2" numFmtId="0" xfId="0" applyAlignment="1" applyFont="1">
      <alignment vertical="center"/>
    </xf>
    <xf borderId="1" fillId="3" fontId="6" numFmtId="0" xfId="0" applyAlignment="1" applyBorder="1" applyFont="1">
      <alignment horizontal="center" vertical="center"/>
    </xf>
    <xf borderId="1" fillId="3" fontId="2" numFmtId="0" xfId="0" applyAlignment="1" applyBorder="1" applyFont="1">
      <alignment horizontal="center" vertical="center"/>
    </xf>
    <xf borderId="1" fillId="3" fontId="2" numFmtId="0" xfId="0" applyAlignment="1" applyBorder="1" applyFont="1">
      <alignment horizontal="left" vertical="center"/>
    </xf>
    <xf borderId="1" fillId="3" fontId="2" numFmtId="0" xfId="0" applyAlignment="1" applyBorder="1" applyFont="1">
      <alignment vertical="center"/>
    </xf>
    <xf borderId="87" fillId="9" fontId="2" numFmtId="0" xfId="0" applyAlignment="1" applyBorder="1" applyFont="1">
      <alignment horizontal="center" vertical="center"/>
    </xf>
    <xf borderId="56" fillId="9" fontId="2" numFmtId="0" xfId="0" applyBorder="1" applyFont="1"/>
    <xf borderId="88" fillId="9" fontId="2" numFmtId="0" xfId="0" applyAlignment="1" applyBorder="1" applyFont="1">
      <alignment horizontal="center" vertical="center"/>
    </xf>
    <xf borderId="88" fillId="9" fontId="2" numFmtId="0" xfId="0" applyAlignment="1" applyBorder="1" applyFont="1">
      <alignment horizontal="left" shrinkToFit="0" vertical="center" wrapText="1"/>
    </xf>
    <xf borderId="56" fillId="9" fontId="2" numFmtId="0" xfId="0" applyAlignment="1" applyBorder="1" applyFont="1">
      <alignment horizontal="center" vertical="center"/>
    </xf>
    <xf borderId="88" fillId="9" fontId="2" numFmtId="0" xfId="0" applyAlignment="1" applyBorder="1" applyFont="1">
      <alignment horizontal="center" shrinkToFit="0" vertical="center" wrapText="1"/>
    </xf>
    <xf borderId="56" fillId="9" fontId="2" numFmtId="164" xfId="0" applyBorder="1" applyFont="1" applyNumberFormat="1"/>
    <xf borderId="23" fillId="9" fontId="2" numFmtId="0" xfId="0" applyAlignment="1" applyBorder="1" applyFont="1">
      <alignment horizontal="left"/>
    </xf>
    <xf borderId="16" fillId="9" fontId="2" numFmtId="0" xfId="0" applyAlignment="1" applyBorder="1" applyFont="1">
      <alignment horizontal="left"/>
    </xf>
    <xf borderId="23" fillId="0" fontId="2" numFmtId="0" xfId="0" applyAlignment="1" applyBorder="1" applyFont="1">
      <alignment horizontal="left"/>
    </xf>
    <xf borderId="16" fillId="0" fontId="2" numFmtId="0" xfId="0" applyAlignment="1" applyBorder="1" applyFont="1">
      <alignment horizontal="left"/>
    </xf>
    <xf borderId="65" fillId="0" fontId="2" numFmtId="0" xfId="0" applyAlignment="1" applyBorder="1" applyFont="1">
      <alignment horizontal="center" shrinkToFit="0" vertical="center" wrapText="1"/>
    </xf>
    <xf borderId="65" fillId="9" fontId="7" numFmtId="0" xfId="0" applyAlignment="1" applyBorder="1" applyFont="1">
      <alignment horizontal="center" shrinkToFit="0" vertical="center" wrapText="1"/>
    </xf>
    <xf borderId="13" fillId="9" fontId="2" numFmtId="0" xfId="0" applyAlignment="1" applyBorder="1" applyFont="1">
      <alignment horizontal="center" vertical="center"/>
    </xf>
    <xf borderId="65" fillId="9" fontId="2" numFmtId="0" xfId="0" applyBorder="1" applyFont="1"/>
    <xf borderId="65" fillId="9" fontId="2" numFmtId="0" xfId="0" applyAlignment="1" applyBorder="1" applyFont="1">
      <alignment horizontal="center" vertical="center"/>
    </xf>
    <xf borderId="65" fillId="9" fontId="2" numFmtId="0" xfId="0" applyAlignment="1" applyBorder="1" applyFont="1">
      <alignment horizontal="left" vertical="center"/>
    </xf>
    <xf borderId="65" fillId="9" fontId="2" numFmtId="164" xfId="0" applyBorder="1" applyFont="1" applyNumberFormat="1"/>
    <xf borderId="16" fillId="0" fontId="2" numFmtId="0" xfId="0" applyAlignment="1" applyBorder="1" applyFont="1">
      <alignment horizontal="center" shrinkToFit="0" vertical="center" wrapText="1"/>
    </xf>
    <xf borderId="95" fillId="9" fontId="7" numFmtId="0" xfId="0" applyAlignment="1" applyBorder="1" applyFont="1">
      <alignment horizontal="center" shrinkToFit="0" vertical="center" wrapText="1"/>
    </xf>
    <xf borderId="13" fillId="19" fontId="8" numFmtId="0" xfId="0" applyAlignment="1" applyBorder="1" applyFont="1">
      <alignment horizontal="center" shrinkToFit="0" vertical="center" wrapText="1"/>
    </xf>
    <xf borderId="65" fillId="19" fontId="8" numFmtId="0" xfId="0" applyAlignment="1" applyBorder="1" applyFont="1">
      <alignment horizontal="center" shrinkToFit="0" vertical="center" wrapText="1"/>
    </xf>
    <xf borderId="65" fillId="19" fontId="8" numFmtId="0" xfId="0" applyAlignment="1" applyBorder="1" applyFont="1">
      <alignment horizontal="left" shrinkToFit="0" vertical="center" wrapText="1"/>
    </xf>
    <xf borderId="65" fillId="19" fontId="8" numFmtId="3" xfId="0" applyAlignment="1" applyBorder="1" applyFont="1" applyNumberFormat="1">
      <alignment horizontal="center" shrinkToFit="0" vertical="center" wrapText="1"/>
    </xf>
    <xf borderId="65" fillId="19" fontId="8" numFmtId="164" xfId="0" applyAlignment="1" applyBorder="1" applyFont="1" applyNumberFormat="1">
      <alignment horizontal="center" shrinkToFit="0" vertical="center" wrapText="1"/>
    </xf>
    <xf borderId="14" fillId="19" fontId="8" numFmtId="0" xfId="0" applyAlignment="1" applyBorder="1" applyFont="1">
      <alignment horizontal="center" shrinkToFit="0" vertical="center" wrapText="1"/>
    </xf>
    <xf borderId="99" fillId="10" fontId="7" numFmtId="0" xfId="0" applyAlignment="1" applyBorder="1" applyFont="1">
      <alignment horizontal="center" vertical="center"/>
    </xf>
    <xf borderId="56" fillId="10" fontId="7" numFmtId="0" xfId="0" applyAlignment="1" applyBorder="1" applyFont="1">
      <alignment horizontal="left" vertical="center"/>
    </xf>
    <xf borderId="56" fillId="10" fontId="7" numFmtId="0" xfId="0" applyAlignment="1" applyBorder="1" applyFont="1">
      <alignment horizontal="center" vertical="center"/>
    </xf>
    <xf borderId="56" fillId="10" fontId="7" numFmtId="3" xfId="0" applyAlignment="1" applyBorder="1" applyFont="1" applyNumberFormat="1">
      <alignment horizontal="left" vertical="center"/>
    </xf>
    <xf borderId="56" fillId="10" fontId="7" numFmtId="164" xfId="0" applyAlignment="1" applyBorder="1" applyFont="1" applyNumberFormat="1">
      <alignment horizontal="left" vertical="center"/>
    </xf>
    <xf borderId="56" fillId="10" fontId="2" numFmtId="164" xfId="0" applyAlignment="1" applyBorder="1" applyFont="1" applyNumberFormat="1">
      <alignment vertical="center"/>
    </xf>
    <xf borderId="56" fillId="10" fontId="2" numFmtId="0" xfId="0" applyBorder="1" applyFont="1"/>
    <xf borderId="89" fillId="10" fontId="2" numFmtId="0" xfId="0" applyBorder="1" applyFont="1"/>
    <xf borderId="20" fillId="10" fontId="7" numFmtId="0" xfId="0" applyAlignment="1" applyBorder="1" applyFont="1">
      <alignment horizontal="center" vertical="center"/>
    </xf>
    <xf borderId="23" fillId="10" fontId="7" numFmtId="0" xfId="0" applyAlignment="1" applyBorder="1" applyFont="1">
      <alignment horizontal="left" vertical="center"/>
    </xf>
    <xf borderId="23" fillId="10" fontId="7" numFmtId="0" xfId="0" applyAlignment="1" applyBorder="1" applyFont="1">
      <alignment horizontal="center" vertical="center"/>
    </xf>
    <xf borderId="23" fillId="10" fontId="7" numFmtId="3" xfId="0" applyAlignment="1" applyBorder="1" applyFont="1" applyNumberFormat="1">
      <alignment horizontal="left" vertical="center"/>
    </xf>
    <xf borderId="23" fillId="10" fontId="7" numFmtId="164" xfId="0" applyAlignment="1" applyBorder="1" applyFont="1" applyNumberFormat="1">
      <alignment horizontal="left" vertical="center"/>
    </xf>
    <xf borderId="23" fillId="10" fontId="2" numFmtId="0" xfId="0" applyBorder="1" applyFont="1"/>
    <xf borderId="21" fillId="10" fontId="2" numFmtId="0" xfId="0" applyBorder="1" applyFont="1"/>
    <xf borderId="23" fillId="9" fontId="6" numFmtId="0" xfId="0" applyAlignment="1" applyBorder="1" applyFont="1">
      <alignment shrinkToFit="0" wrapText="1"/>
    </xf>
    <xf borderId="23" fillId="11" fontId="7" numFmtId="0" xfId="0" applyAlignment="1" applyBorder="1" applyFont="1">
      <alignment horizontal="center" vertical="center"/>
    </xf>
    <xf borderId="23" fillId="11" fontId="2" numFmtId="0" xfId="0" applyAlignment="1" applyBorder="1" applyFont="1">
      <alignment horizontal="center" vertical="center"/>
    </xf>
    <xf borderId="23" fillId="10" fontId="2" numFmtId="0" xfId="0" applyAlignment="1" applyBorder="1" applyFont="1">
      <alignment horizontal="center" vertical="center"/>
    </xf>
    <xf borderId="21" fillId="10" fontId="10" numFmtId="0" xfId="0" applyBorder="1" applyFont="1"/>
    <xf borderId="23" fillId="10" fontId="7" numFmtId="0" xfId="0" applyAlignment="1" applyBorder="1" applyFont="1">
      <alignment horizontal="center" shrinkToFit="0" vertical="center" wrapText="1"/>
    </xf>
    <xf borderId="23" fillId="10" fontId="7" numFmtId="0" xfId="0" applyAlignment="1" applyBorder="1" applyFont="1">
      <alignment horizontal="left" shrinkToFit="0" vertical="center" wrapText="1"/>
    </xf>
    <xf borderId="23" fillId="9" fontId="7" numFmtId="0" xfId="0" applyAlignment="1" applyBorder="1" applyFont="1">
      <alignment horizontal="center" shrinkToFit="0" vertical="center" wrapText="1"/>
    </xf>
    <xf borderId="20" fillId="10" fontId="7" numFmtId="0" xfId="0" applyAlignment="1" applyBorder="1" applyFont="1">
      <alignment horizontal="center" shrinkToFit="0" vertical="center" wrapText="1"/>
    </xf>
    <xf borderId="26" fillId="10" fontId="7" numFmtId="0" xfId="0" applyAlignment="1" applyBorder="1" applyFont="1">
      <alignment horizontal="center" vertical="center"/>
    </xf>
    <xf borderId="16" fillId="10" fontId="7" numFmtId="0" xfId="0" applyAlignment="1" applyBorder="1" applyFont="1">
      <alignment horizontal="left" vertical="center"/>
    </xf>
    <xf borderId="16" fillId="10" fontId="7" numFmtId="0" xfId="0" applyAlignment="1" applyBorder="1" applyFont="1">
      <alignment horizontal="center" vertical="center"/>
    </xf>
    <xf borderId="16" fillId="10" fontId="7" numFmtId="3" xfId="0" applyAlignment="1" applyBorder="1" applyFont="1" applyNumberFormat="1">
      <alignment horizontal="left" vertical="center"/>
    </xf>
    <xf borderId="16" fillId="10" fontId="7" numFmtId="0" xfId="0" applyAlignment="1" applyBorder="1" applyFont="1">
      <alignment horizontal="center" shrinkToFit="0" vertical="center" wrapText="1"/>
    </xf>
    <xf borderId="16" fillId="10" fontId="7" numFmtId="164" xfId="0" applyAlignment="1" applyBorder="1" applyFont="1" applyNumberFormat="1">
      <alignment horizontal="left" vertical="center"/>
    </xf>
    <xf borderId="16" fillId="10" fontId="2" numFmtId="164" xfId="0" applyAlignment="1" applyBorder="1" applyFont="1" applyNumberFormat="1">
      <alignment vertical="center"/>
    </xf>
    <xf borderId="16" fillId="10" fontId="2" numFmtId="0" xfId="0" applyBorder="1" applyFont="1"/>
    <xf borderId="16" fillId="10" fontId="2" numFmtId="164" xfId="0" applyBorder="1" applyFont="1" applyNumberFormat="1"/>
    <xf borderId="17" fillId="10" fontId="2" numFmtId="0" xfId="0" applyBorder="1" applyFont="1"/>
    <xf borderId="85" fillId="11" fontId="2" numFmtId="0" xfId="0" applyBorder="1" applyFont="1"/>
    <xf borderId="86" fillId="11" fontId="2" numFmtId="0" xfId="0" applyBorder="1" applyFont="1"/>
    <xf borderId="101" fillId="11" fontId="7" numFmtId="0" xfId="0" applyAlignment="1" applyBorder="1" applyFont="1">
      <alignment horizontal="center" vertical="center"/>
    </xf>
    <xf borderId="102" fillId="11" fontId="7" numFmtId="0" xfId="0" applyAlignment="1" applyBorder="1" applyFont="1">
      <alignment horizontal="left" vertical="center"/>
    </xf>
    <xf borderId="102" fillId="11" fontId="7" numFmtId="0" xfId="0" applyAlignment="1" applyBorder="1" applyFont="1">
      <alignment horizontal="center" vertical="center"/>
    </xf>
    <xf borderId="102" fillId="11" fontId="7" numFmtId="3" xfId="0" applyAlignment="1" applyBorder="1" applyFont="1" applyNumberFormat="1">
      <alignment horizontal="left" vertical="center"/>
    </xf>
    <xf borderId="102" fillId="11" fontId="7" numFmtId="164" xfId="0" applyAlignment="1" applyBorder="1" applyFont="1" applyNumberFormat="1">
      <alignment horizontal="left" vertical="center"/>
    </xf>
    <xf borderId="102" fillId="11" fontId="2" numFmtId="164" xfId="0" applyAlignment="1" applyBorder="1" applyFont="1" applyNumberFormat="1">
      <alignment vertical="center"/>
    </xf>
    <xf borderId="102" fillId="11" fontId="2" numFmtId="0" xfId="0" applyBorder="1" applyFont="1"/>
    <xf borderId="103" fillId="11" fontId="2" numFmtId="0" xfId="0" applyBorder="1" applyFont="1"/>
    <xf borderId="20" fillId="11" fontId="7" numFmtId="0" xfId="0" applyAlignment="1" applyBorder="1" applyFont="1">
      <alignment horizontal="center" vertical="center"/>
    </xf>
    <xf borderId="23" fillId="11" fontId="7" numFmtId="0" xfId="0" applyAlignment="1" applyBorder="1" applyFont="1">
      <alignment horizontal="left" vertical="center"/>
    </xf>
    <xf borderId="23" fillId="11" fontId="7" numFmtId="3" xfId="0" applyAlignment="1" applyBorder="1" applyFont="1" applyNumberFormat="1">
      <alignment horizontal="left" vertical="center"/>
    </xf>
    <xf borderId="23" fillId="11" fontId="7" numFmtId="164" xfId="0" applyAlignment="1" applyBorder="1" applyFont="1" applyNumberFormat="1">
      <alignment horizontal="left" vertical="center"/>
    </xf>
    <xf borderId="23" fillId="11" fontId="2" numFmtId="0" xfId="0" applyBorder="1" applyFont="1"/>
    <xf borderId="21" fillId="11" fontId="2" numFmtId="0" xfId="0" applyBorder="1" applyFont="1"/>
    <xf borderId="85" fillId="11" fontId="7" numFmtId="0" xfId="0" applyAlignment="1" applyBorder="1" applyFont="1">
      <alignment horizontal="left" vertical="center"/>
    </xf>
    <xf borderId="86" fillId="11" fontId="7" numFmtId="0" xfId="0" applyAlignment="1" applyBorder="1" applyFont="1">
      <alignment horizontal="left" vertical="center"/>
    </xf>
    <xf borderId="20" fillId="11" fontId="7" numFmtId="0" xfId="0" applyAlignment="1" applyBorder="1" applyFont="1">
      <alignment horizontal="center" shrinkToFit="0" vertical="center" wrapText="1"/>
    </xf>
    <xf borderId="23" fillId="11" fontId="7" numFmtId="0" xfId="0" applyAlignment="1" applyBorder="1" applyFont="1">
      <alignment horizontal="center" shrinkToFit="0" vertical="center" wrapText="1"/>
    </xf>
    <xf borderId="23" fillId="11" fontId="7" numFmtId="0" xfId="0" applyAlignment="1" applyBorder="1" applyFont="1">
      <alignment horizontal="left" shrinkToFit="0" vertical="center" wrapText="1"/>
    </xf>
    <xf borderId="23" fillId="11" fontId="2" numFmtId="164" xfId="0" applyBorder="1" applyFont="1" applyNumberFormat="1"/>
    <xf borderId="42" fillId="11" fontId="7" numFmtId="0" xfId="0" applyAlignment="1" applyBorder="1" applyFont="1">
      <alignment horizontal="center" vertical="center"/>
    </xf>
    <xf borderId="28" fillId="11" fontId="7" numFmtId="0" xfId="0" applyAlignment="1" applyBorder="1" applyFont="1">
      <alignment horizontal="left" vertical="center"/>
    </xf>
    <xf borderId="28" fillId="11" fontId="7" numFmtId="0" xfId="0" applyAlignment="1" applyBorder="1" applyFont="1">
      <alignment horizontal="center" vertical="center"/>
    </xf>
    <xf borderId="28" fillId="11" fontId="7" numFmtId="3" xfId="0" applyAlignment="1" applyBorder="1" applyFont="1" applyNumberFormat="1">
      <alignment horizontal="left" vertical="center"/>
    </xf>
    <xf borderId="28" fillId="11" fontId="7" numFmtId="0" xfId="0" applyAlignment="1" applyBorder="1" applyFont="1">
      <alignment horizontal="center" shrinkToFit="0" vertical="center" wrapText="1"/>
    </xf>
    <xf borderId="28" fillId="11" fontId="7" numFmtId="164" xfId="0" applyAlignment="1" applyBorder="1" applyFont="1" applyNumberFormat="1">
      <alignment horizontal="left" vertical="center"/>
    </xf>
    <xf borderId="28" fillId="11" fontId="2" numFmtId="0" xfId="0" applyBorder="1" applyFont="1"/>
    <xf borderId="28" fillId="11" fontId="2" numFmtId="164" xfId="0" applyBorder="1" applyFont="1" applyNumberFormat="1"/>
    <xf borderId="43" fillId="11" fontId="2" numFmtId="0" xfId="0" applyBorder="1" applyFont="1"/>
    <xf borderId="23" fillId="10" fontId="2" numFmtId="164" xfId="0" applyBorder="1" applyFont="1" applyNumberFormat="1"/>
    <xf borderId="104" fillId="0" fontId="2" numFmtId="0" xfId="0" applyBorder="1" applyFont="1"/>
    <xf borderId="105" fillId="0" fontId="2" numFmtId="0" xfId="0" applyBorder="1" applyFont="1"/>
    <xf borderId="99" fillId="11" fontId="7" numFmtId="0" xfId="0" applyAlignment="1" applyBorder="1" applyFont="1">
      <alignment horizontal="center" vertical="center"/>
    </xf>
    <xf borderId="56" fillId="11" fontId="7" numFmtId="0" xfId="0" applyAlignment="1" applyBorder="1" applyFont="1">
      <alignment horizontal="left" vertical="center"/>
    </xf>
    <xf borderId="56" fillId="11" fontId="7" numFmtId="0" xfId="0" applyAlignment="1" applyBorder="1" applyFont="1">
      <alignment horizontal="center" vertical="center"/>
    </xf>
    <xf borderId="56" fillId="11" fontId="7" numFmtId="3" xfId="0" applyAlignment="1" applyBorder="1" applyFont="1" applyNumberFormat="1">
      <alignment horizontal="left" vertical="center"/>
    </xf>
    <xf borderId="56" fillId="11" fontId="7" numFmtId="164" xfId="0" applyAlignment="1" applyBorder="1" applyFont="1" applyNumberFormat="1">
      <alignment horizontal="left" vertical="center"/>
    </xf>
    <xf borderId="56" fillId="11" fontId="2" numFmtId="164" xfId="0" applyAlignment="1" applyBorder="1" applyFont="1" applyNumberFormat="1">
      <alignment vertical="center"/>
    </xf>
    <xf borderId="56" fillId="11" fontId="2" numFmtId="0" xfId="0" applyBorder="1" applyFont="1"/>
    <xf borderId="89" fillId="11" fontId="2" numFmtId="0" xfId="0" applyBorder="1" applyFont="1"/>
    <xf borderId="106" fillId="11" fontId="7" numFmtId="0" xfId="0" applyAlignment="1" applyBorder="1" applyFont="1">
      <alignment horizontal="left" vertical="center"/>
    </xf>
    <xf borderId="107" fillId="11" fontId="7" numFmtId="0" xfId="0" applyAlignment="1" applyBorder="1" applyFont="1">
      <alignment horizontal="left" vertical="center"/>
    </xf>
    <xf borderId="108" fillId="11" fontId="7" numFmtId="0" xfId="0" applyAlignment="1" applyBorder="1" applyFont="1">
      <alignment horizontal="left" vertical="center"/>
    </xf>
    <xf borderId="108" fillId="11" fontId="2" numFmtId="0" xfId="0" applyBorder="1" applyFont="1"/>
    <xf borderId="26" fillId="11" fontId="7" numFmtId="0" xfId="0" applyAlignment="1" applyBorder="1" applyFont="1">
      <alignment horizontal="center" vertical="center"/>
    </xf>
    <xf borderId="16" fillId="11" fontId="7" numFmtId="0" xfId="0" applyAlignment="1" applyBorder="1" applyFont="1">
      <alignment horizontal="left" vertical="center"/>
    </xf>
    <xf borderId="16" fillId="11" fontId="7" numFmtId="0" xfId="0" applyAlignment="1" applyBorder="1" applyFont="1">
      <alignment horizontal="center" vertical="center"/>
    </xf>
    <xf borderId="16" fillId="11" fontId="7" numFmtId="3" xfId="0" applyAlignment="1" applyBorder="1" applyFont="1" applyNumberFormat="1">
      <alignment horizontal="left" vertical="center"/>
    </xf>
    <xf borderId="16" fillId="11" fontId="7" numFmtId="0" xfId="0" applyAlignment="1" applyBorder="1" applyFont="1">
      <alignment horizontal="center" shrinkToFit="0" vertical="center" wrapText="1"/>
    </xf>
    <xf borderId="16" fillId="11" fontId="7" numFmtId="164" xfId="0" applyAlignment="1" applyBorder="1" applyFont="1" applyNumberFormat="1">
      <alignment horizontal="left" vertical="center"/>
    </xf>
    <xf borderId="16" fillId="11" fontId="2" numFmtId="164" xfId="0" applyAlignment="1" applyBorder="1" applyFont="1" applyNumberFormat="1">
      <alignment vertical="center"/>
    </xf>
    <xf borderId="16" fillId="11" fontId="2" numFmtId="0" xfId="0" applyBorder="1" applyFont="1"/>
    <xf borderId="16" fillId="11" fontId="2" numFmtId="164" xfId="0" applyBorder="1" applyFont="1" applyNumberFormat="1"/>
    <xf borderId="17" fillId="11" fontId="2" numFmtId="0" xfId="0" applyBorder="1" applyFont="1"/>
    <xf borderId="101" fillId="10" fontId="7" numFmtId="0" xfId="0" applyAlignment="1" applyBorder="1" applyFont="1">
      <alignment horizontal="center" vertical="center"/>
    </xf>
    <xf borderId="102" fillId="10" fontId="7" numFmtId="0" xfId="0" applyAlignment="1" applyBorder="1" applyFont="1">
      <alignment horizontal="left" vertical="center"/>
    </xf>
    <xf borderId="102" fillId="10" fontId="7" numFmtId="0" xfId="0" applyAlignment="1" applyBorder="1" applyFont="1">
      <alignment horizontal="center" vertical="center"/>
    </xf>
    <xf borderId="102" fillId="10" fontId="7" numFmtId="3" xfId="0" applyAlignment="1" applyBorder="1" applyFont="1" applyNumberFormat="1">
      <alignment horizontal="left" vertical="center"/>
    </xf>
    <xf borderId="102" fillId="10" fontId="7" numFmtId="164" xfId="0" applyAlignment="1" applyBorder="1" applyFont="1" applyNumberFormat="1">
      <alignment horizontal="left" vertical="center"/>
    </xf>
    <xf borderId="102" fillId="10" fontId="2" numFmtId="164" xfId="0" applyAlignment="1" applyBorder="1" applyFont="1" applyNumberFormat="1">
      <alignment vertical="center"/>
    </xf>
    <xf borderId="102" fillId="10" fontId="2" numFmtId="0" xfId="0" applyBorder="1" applyFont="1"/>
    <xf borderId="103" fillId="10" fontId="2" numFmtId="0" xfId="0" applyBorder="1" applyFont="1"/>
    <xf borderId="109" fillId="11" fontId="7" numFmtId="0" xfId="0" applyAlignment="1" applyBorder="1" applyFont="1">
      <alignment horizontal="left" vertical="center"/>
    </xf>
    <xf borderId="110" fillId="11" fontId="7" numFmtId="0" xfId="0" applyAlignment="1" applyBorder="1" applyFont="1">
      <alignment horizontal="left" vertical="center"/>
    </xf>
    <xf borderId="111" fillId="10" fontId="7" numFmtId="0" xfId="0" applyAlignment="1" applyBorder="1" applyFont="1">
      <alignment horizontal="left" vertical="center"/>
    </xf>
    <xf borderId="112" fillId="10" fontId="7" numFmtId="0" xfId="0" applyAlignment="1" applyBorder="1" applyFont="1">
      <alignment horizontal="left" vertical="center"/>
    </xf>
    <xf borderId="85" fillId="10" fontId="7" numFmtId="0" xfId="0" applyAlignment="1" applyBorder="1" applyFont="1">
      <alignment horizontal="left" vertical="center"/>
    </xf>
    <xf borderId="86" fillId="10" fontId="7" numFmtId="0" xfId="0" applyAlignment="1" applyBorder="1" applyFont="1">
      <alignment horizontal="left" vertical="center"/>
    </xf>
    <xf borderId="85" fillId="10" fontId="2" numFmtId="0" xfId="0" applyBorder="1" applyFont="1"/>
    <xf borderId="86" fillId="10" fontId="2" numFmtId="0" xfId="0" applyBorder="1" applyFont="1"/>
    <xf borderId="113" fillId="10" fontId="7" numFmtId="0" xfId="0" applyAlignment="1" applyBorder="1" applyFont="1">
      <alignment horizontal="left" vertical="center"/>
    </xf>
    <xf borderId="114" fillId="10" fontId="7" numFmtId="0" xfId="0" applyAlignment="1" applyBorder="1" applyFont="1">
      <alignment horizontal="left" vertical="center"/>
    </xf>
    <xf borderId="115" fillId="0" fontId="7" numFmtId="0" xfId="0" applyAlignment="1" applyBorder="1" applyFont="1">
      <alignment horizontal="left" vertical="center"/>
    </xf>
    <xf borderId="116" fillId="0" fontId="7" numFmtId="0" xfId="0" applyAlignment="1" applyBorder="1" applyFont="1">
      <alignment horizontal="left" vertical="center"/>
    </xf>
    <xf borderId="108" fillId="16" fontId="7" numFmtId="0" xfId="0" applyAlignment="1" applyBorder="1" applyFont="1">
      <alignment horizontal="left" vertical="center"/>
    </xf>
    <xf borderId="117" fillId="0" fontId="7" numFmtId="0" xfId="0" applyAlignment="1" applyBorder="1" applyFont="1">
      <alignment horizontal="left" vertical="center"/>
    </xf>
    <xf borderId="117" fillId="0" fontId="2" numFmtId="0" xfId="0" applyBorder="1" applyFont="1"/>
    <xf borderId="118" fillId="0" fontId="2" numFmtId="0" xfId="0" applyBorder="1" applyFont="1"/>
    <xf borderId="119" fillId="0" fontId="2" numFmtId="0" xfId="0" applyBorder="1" applyFont="1"/>
    <xf borderId="120" fillId="0" fontId="7" numFmtId="0" xfId="0" applyAlignment="1" applyBorder="1" applyFont="1">
      <alignment horizontal="left" vertical="center"/>
    </xf>
    <xf borderId="121" fillId="0" fontId="7" numFmtId="0" xfId="0" applyAlignment="1" applyBorder="1" applyFont="1">
      <alignment horizontal="left" vertical="center"/>
    </xf>
    <xf borderId="56" fillId="11" fontId="2" numFmtId="0" xfId="0" applyAlignment="1" applyBorder="1" applyFont="1">
      <alignment horizontal="center" vertical="center"/>
    </xf>
    <xf borderId="56" fillId="11" fontId="2" numFmtId="164" xfId="0" applyBorder="1" applyFont="1" applyNumberFormat="1"/>
    <xf borderId="20" fillId="11" fontId="2" numFmtId="0" xfId="0" applyAlignment="1" applyBorder="1" applyFont="1">
      <alignment horizontal="center" vertical="center"/>
    </xf>
    <xf borderId="115" fillId="0" fontId="2" numFmtId="0" xfId="0" applyBorder="1" applyFont="1"/>
    <xf borderId="116" fillId="0" fontId="2" numFmtId="0" xfId="0" applyBorder="1" applyFont="1"/>
    <xf borderId="23" fillId="11" fontId="2" numFmtId="0" xfId="0" applyAlignment="1" applyBorder="1" applyFont="1">
      <alignment horizontal="left" shrinkToFit="0" vertical="center" wrapText="1"/>
    </xf>
    <xf borderId="23" fillId="11" fontId="2" numFmtId="0" xfId="0" applyAlignment="1" applyBorder="1" applyFont="1">
      <alignment horizontal="center" shrinkToFit="0" vertical="center" wrapText="1"/>
    </xf>
    <xf borderId="23" fillId="11" fontId="2" numFmtId="0" xfId="0" applyAlignment="1" applyBorder="1" applyFont="1">
      <alignment horizontal="left" vertical="center"/>
    </xf>
    <xf borderId="16" fillId="11" fontId="2" numFmtId="0" xfId="0" applyAlignment="1" applyBorder="1" applyFont="1">
      <alignment horizontal="center" vertical="center"/>
    </xf>
    <xf borderId="102" fillId="10" fontId="2" numFmtId="0" xfId="0" applyAlignment="1" applyBorder="1" applyFont="1">
      <alignment horizontal="center" vertical="center"/>
    </xf>
    <xf borderId="102" fillId="10" fontId="2" numFmtId="164" xfId="0" applyBorder="1" applyFont="1" applyNumberFormat="1"/>
    <xf borderId="109" fillId="16" fontId="7" numFmtId="0" xfId="0" applyAlignment="1" applyBorder="1" applyFont="1">
      <alignment horizontal="left" vertical="center"/>
    </xf>
    <xf borderId="110" fillId="16" fontId="7" numFmtId="0" xfId="0" applyAlignment="1" applyBorder="1" applyFont="1">
      <alignment horizontal="left" vertical="center"/>
    </xf>
    <xf borderId="120" fillId="0" fontId="2" numFmtId="0" xfId="0" applyBorder="1" applyFont="1"/>
    <xf borderId="121" fillId="0" fontId="2" numFmtId="0" xfId="0" applyBorder="1" applyFont="1"/>
    <xf borderId="20" fillId="10" fontId="2" numFmtId="0" xfId="0" applyAlignment="1" applyBorder="1" applyFont="1">
      <alignment horizontal="center" vertical="center"/>
    </xf>
    <xf borderId="23" fillId="10" fontId="2" numFmtId="0" xfId="0" applyAlignment="1" applyBorder="1" applyFont="1">
      <alignment horizontal="left" shrinkToFit="0" vertical="center" wrapText="1"/>
    </xf>
    <xf borderId="23" fillId="10" fontId="2" numFmtId="0" xfId="0" applyAlignment="1" applyBorder="1" applyFont="1">
      <alignment horizontal="center" shrinkToFit="0" vertical="center" wrapText="1"/>
    </xf>
    <xf borderId="23" fillId="10" fontId="2" numFmtId="0" xfId="0" applyAlignment="1" applyBorder="1" applyFont="1">
      <alignment horizontal="left" vertical="center"/>
    </xf>
    <xf borderId="26" fillId="10" fontId="2" numFmtId="0" xfId="0" applyAlignment="1" applyBorder="1" applyFont="1">
      <alignment horizontal="center" vertical="center"/>
    </xf>
    <xf borderId="16" fillId="10" fontId="2" numFmtId="0" xfId="0" applyAlignment="1" applyBorder="1" applyFont="1">
      <alignment horizontal="center" vertical="center"/>
    </xf>
    <xf borderId="26" fillId="11" fontId="2" numFmtId="0" xfId="0" applyAlignment="1" applyBorder="1" applyFont="1">
      <alignment horizontal="center" vertical="center"/>
    </xf>
    <xf borderId="56" fillId="10" fontId="2" numFmtId="0" xfId="0" applyAlignment="1" applyBorder="1" applyFont="1">
      <alignment horizontal="center" vertical="center"/>
    </xf>
    <xf borderId="56" fillId="10" fontId="2" numFmtId="0" xfId="0" applyAlignment="1" applyBorder="1" applyFont="1">
      <alignment horizontal="center"/>
    </xf>
    <xf borderId="56" fillId="10" fontId="2" numFmtId="164" xfId="0" applyBorder="1" applyFont="1" applyNumberFormat="1"/>
    <xf borderId="23" fillId="10" fontId="2" numFmtId="0" xfId="0" applyAlignment="1" applyBorder="1" applyFont="1">
      <alignment horizontal="center"/>
    </xf>
    <xf borderId="16" fillId="10" fontId="2" numFmtId="0" xfId="0" applyAlignment="1" applyBorder="1" applyFont="1">
      <alignment horizontal="center"/>
    </xf>
    <xf borderId="1" fillId="11" fontId="2" numFmtId="0" xfId="0" applyBorder="1" applyFont="1"/>
    <xf borderId="16" fillId="11" fontId="2" numFmtId="0" xfId="0" applyAlignment="1" applyBorder="1" applyFont="1">
      <alignment horizontal="left" shrinkToFit="0" vertical="center" wrapText="1"/>
    </xf>
    <xf borderId="16" fillId="11" fontId="2" numFmtId="0" xfId="0" applyAlignment="1" applyBorder="1" applyFont="1">
      <alignment horizontal="left" shrinkToFit="0" vertical="top" wrapText="1"/>
    </xf>
    <xf borderId="23" fillId="9" fontId="6" numFmtId="0" xfId="0" applyAlignment="1" applyBorder="1" applyFont="1">
      <alignment horizontal="center" shrinkToFit="0" vertical="center" wrapText="1"/>
    </xf>
    <xf borderId="23" fillId="10" fontId="5" numFmtId="0" xfId="0" applyAlignment="1" applyBorder="1" applyFont="1">
      <alignment horizontal="center" vertical="center"/>
    </xf>
    <xf borderId="23" fillId="11" fontId="5" numFmtId="0" xfId="0" applyAlignment="1" applyBorder="1" applyFont="1">
      <alignment horizontal="center" vertical="center"/>
    </xf>
    <xf borderId="23" fillId="11" fontId="6" numFmtId="0" xfId="0" applyAlignment="1" applyBorder="1" applyFont="1">
      <alignment horizontal="center" vertical="center"/>
    </xf>
    <xf borderId="23" fillId="10" fontId="6" numFmtId="0" xfId="0" applyAlignment="1" applyBorder="1" applyFont="1">
      <alignment horizontal="center" vertical="center"/>
    </xf>
    <xf borderId="23" fillId="14" fontId="6" numFmtId="0" xfId="0" applyAlignment="1" applyBorder="1" applyFont="1">
      <alignment horizontal="center" shrinkToFit="0" vertical="center" wrapText="1"/>
    </xf>
    <xf borderId="23" fillId="9" fontId="5" numFmtId="0" xfId="0" applyAlignment="1" applyBorder="1" applyFont="1">
      <alignment horizontal="center" vertical="center"/>
    </xf>
    <xf borderId="23" fillId="14" fontId="6" numFmtId="164" xfId="0" applyAlignment="1" applyBorder="1" applyFont="1" applyNumberFormat="1">
      <alignment vertical="center"/>
    </xf>
    <xf borderId="23" fillId="9" fontId="5" numFmtId="0" xfId="0" applyAlignment="1" applyBorder="1" applyFont="1">
      <alignment horizontal="center" shrinkToFit="0" vertical="center" wrapText="1"/>
    </xf>
    <xf borderId="122" fillId="9" fontId="7" numFmtId="0" xfId="0" applyAlignment="1" applyBorder="1" applyFont="1">
      <alignment horizontal="center" vertical="center"/>
    </xf>
    <xf borderId="23" fillId="14" fontId="6" numFmtId="165" xfId="0" applyBorder="1" applyFont="1" applyNumberFormat="1"/>
    <xf borderId="122" fillId="9" fontId="2" numFmtId="0" xfId="0" applyAlignment="1" applyBorder="1" applyFont="1">
      <alignment horizontal="center" vertical="center"/>
    </xf>
    <xf borderId="122" fillId="9" fontId="7" numFmtId="0" xfId="0" applyAlignment="1" applyBorder="1" applyFont="1">
      <alignment horizontal="center" shrinkToFit="0" vertical="center" wrapText="1"/>
    </xf>
    <xf borderId="23" fillId="0" fontId="5" numFmtId="0" xfId="0" applyAlignment="1" applyBorder="1" applyFont="1">
      <alignment horizontal="center" vertical="center"/>
    </xf>
    <xf borderId="23" fillId="0" fontId="2" numFmtId="166" xfId="0" applyAlignment="1" applyBorder="1" applyFont="1" applyNumberFormat="1">
      <alignment vertical="center"/>
    </xf>
    <xf borderId="123" fillId="9" fontId="7" numFmtId="0" xfId="0" applyAlignment="1" applyBorder="1" applyFont="1">
      <alignment horizontal="center" vertical="center"/>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20" Type="http://schemas.openxmlformats.org/officeDocument/2006/relationships/chartsheet" Target="chartsheets/sheet11.xml"/><Relationship Id="rId22" Type="http://schemas.openxmlformats.org/officeDocument/2006/relationships/chartsheet" Target="chartsheets/sheet13.xml"/><Relationship Id="rId21" Type="http://schemas.openxmlformats.org/officeDocument/2006/relationships/chartsheet" Target="chartsheets/sheet12.xml"/><Relationship Id="rId24" Type="http://schemas.openxmlformats.org/officeDocument/2006/relationships/chartsheet" Target="chartsheets/sheet15.xml"/><Relationship Id="rId23" Type="http://schemas.openxmlformats.org/officeDocument/2006/relationships/chartsheet" Target="chartsheets/sheet14.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chartsheet" Target="chartsheets/sheet17.xml"/><Relationship Id="rId25" Type="http://schemas.openxmlformats.org/officeDocument/2006/relationships/chartsheet" Target="chartsheets/sheet16.xml"/><Relationship Id="rId28" Type="http://schemas.openxmlformats.org/officeDocument/2006/relationships/chartsheet" Target="chartsheets/sheet19.xml"/><Relationship Id="rId27" Type="http://schemas.openxmlformats.org/officeDocument/2006/relationships/chartsheet" Target="chartsheets/sheet18.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chartsheet" Target="chartsheets/sheet20.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chartsheet" Target="chartsheets/sheet22.xml"/><Relationship Id="rId30" Type="http://schemas.openxmlformats.org/officeDocument/2006/relationships/chartsheet" Target="chartsheets/sheet21.xml"/><Relationship Id="rId11" Type="http://schemas.openxmlformats.org/officeDocument/2006/relationships/chartsheet" Target="chartsheets/sheet2.xml"/><Relationship Id="rId33" Type="http://schemas.openxmlformats.org/officeDocument/2006/relationships/worksheet" Target="worksheets/sheet8.xml"/><Relationship Id="rId10" Type="http://schemas.openxmlformats.org/officeDocument/2006/relationships/chartsheet" Target="chartsheets/sheet1.xml"/><Relationship Id="rId32" Type="http://schemas.openxmlformats.org/officeDocument/2006/relationships/worksheet" Target="worksheets/sheet7.xml"/><Relationship Id="rId13" Type="http://schemas.openxmlformats.org/officeDocument/2006/relationships/chartsheet" Target="chartsheets/sheet4.xml"/><Relationship Id="rId35" Type="http://schemas.openxmlformats.org/officeDocument/2006/relationships/worksheet" Target="worksheets/sheet10.xml"/><Relationship Id="rId12" Type="http://schemas.openxmlformats.org/officeDocument/2006/relationships/chartsheet" Target="chartsheets/sheet3.xml"/><Relationship Id="rId34" Type="http://schemas.openxmlformats.org/officeDocument/2006/relationships/worksheet" Target="worksheets/sheet9.xml"/><Relationship Id="rId15" Type="http://schemas.openxmlformats.org/officeDocument/2006/relationships/chartsheet" Target="chartsheets/sheet6.xml"/><Relationship Id="rId14" Type="http://schemas.openxmlformats.org/officeDocument/2006/relationships/chartsheet" Target="chartsheets/sheet5.xml"/><Relationship Id="rId36" Type="http://customschemas.google.com/relationships/workbookmetadata" Target="metadata"/><Relationship Id="rId17" Type="http://schemas.openxmlformats.org/officeDocument/2006/relationships/chartsheet" Target="chartsheets/sheet8.xml"/><Relationship Id="rId16" Type="http://schemas.openxmlformats.org/officeDocument/2006/relationships/chartsheet" Target="chartsheets/sheet7.xml"/><Relationship Id="rId19" Type="http://schemas.openxmlformats.org/officeDocument/2006/relationships/chartsheet" Target="chartsheets/sheet10.xml"/><Relationship Id="rId18" Type="http://schemas.openxmlformats.org/officeDocument/2006/relationships/chartsheet" Target="chartsheets/sheet9.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600">
                <a:solidFill>
                  <a:srgbClr val="757575"/>
                </a:solidFill>
                <a:latin typeface="+mn-lt"/>
              </a:defRPr>
            </a:pPr>
            <a:r>
              <a:rPr b="0" i="0" sz="1600">
                <a:solidFill>
                  <a:srgbClr val="757575"/>
                </a:solidFill>
                <a:latin typeface="+mn-lt"/>
              </a:rPr>
              <a:t>Consommation totale annuelle des minières au Québec (en litres) et précipitations totales au Québec (en mm) pour la période 2012-2023</a:t>
            </a:r>
          </a:p>
        </c:rich>
      </c:tx>
      <c:overlay val="0"/>
    </c:title>
    <c:plotArea>
      <c:layout/>
      <c:barChart>
        <c:barDir val="col"/>
        <c:grouping val="stacked"/>
        <c:ser>
          <c:idx val="0"/>
          <c:order val="0"/>
          <c:tx>
            <c:v>Total annuel (en L)</c:v>
          </c:tx>
          <c:spPr>
            <a:solidFill>
              <a:schemeClr val="accent1"/>
            </a:solidFill>
            <a:ln cmpd="sng">
              <a:solidFill>
                <a:srgbClr val="000000"/>
              </a:solidFill>
            </a:ln>
          </c:spPr>
          <c:cat>
            <c:strRef>
              <c:f>'Totaux annuels (en L)'!$B$2:$M$2</c:f>
            </c:strRef>
          </c:cat>
          <c:val>
            <c:numRef>
              <c:f>'Totaux annuels (en L)'!$B$3:$M$3</c:f>
              <c:numCache/>
            </c:numRef>
          </c:val>
        </c:ser>
        <c:overlap val="100"/>
        <c:axId val="420469851"/>
        <c:axId val="1290572768"/>
      </c:barChart>
      <c:catAx>
        <c:axId val="4204698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1100">
                <a:solidFill>
                  <a:srgbClr val="000000"/>
                </a:solidFill>
                <a:latin typeface="+mn-lt"/>
              </a:defRPr>
            </a:pPr>
          </a:p>
        </c:txPr>
        <c:crossAx val="1290572768"/>
      </c:catAx>
      <c:valAx>
        <c:axId val="129057276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400">
                    <a:solidFill>
                      <a:srgbClr val="000000"/>
                    </a:solidFill>
                    <a:latin typeface="+mn-lt"/>
                  </a:defRPr>
                </a:pPr>
                <a:r>
                  <a:rPr b="0" i="0" sz="1400">
                    <a:solidFill>
                      <a:srgbClr val="000000"/>
                    </a:solidFill>
                    <a:latin typeface="+mn-lt"/>
                  </a:rPr>
                  <a:t>Quantitées d'eau prélevées (en L)</a:t>
                </a:r>
              </a:p>
            </c:rich>
          </c:tx>
          <c:overlay val="0"/>
        </c:title>
        <c:numFmt formatCode="General" sourceLinked="1"/>
        <c:majorTickMark val="none"/>
        <c:minorTickMark val="none"/>
        <c:tickLblPos val="nextTo"/>
        <c:spPr>
          <a:ln/>
        </c:spPr>
        <c:txPr>
          <a:bodyPr/>
          <a:lstStyle/>
          <a:p>
            <a:pPr lvl="0">
              <a:defRPr b="0" i="0" sz="1100">
                <a:solidFill>
                  <a:srgbClr val="000000"/>
                </a:solidFill>
                <a:latin typeface="+mn-lt"/>
              </a:defRPr>
            </a:pPr>
          </a:p>
        </c:txPr>
        <c:crossAx val="420469851"/>
      </c:valAx>
    </c:plotArea>
    <c:legend>
      <c:legendPos val="b"/>
      <c:overlay val="0"/>
      <c:txPr>
        <a:bodyPr/>
        <a:lstStyle/>
        <a:p>
          <a:pPr lvl="0">
            <a:defRPr b="0" i="0" sz="120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2013 (en GL)</a:t>
            </a:r>
          </a:p>
        </c:rich>
      </c:tx>
      <c:layout>
        <c:manualLayout>
          <c:xMode val="edge"/>
          <c:yMode val="edge"/>
          <c:x val="0.24313651625224766"/>
          <c:y val="0.0382945727084277"/>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(GL)'!$E$32:$E$45</c:f>
            </c:strRef>
          </c:cat>
          <c:val>
            <c:numRef>
              <c:f>'(pour traçage) Site par an (GL)'!$F$32:$F$45</c:f>
              <c:numCache/>
            </c:numRef>
          </c:val>
        </c:ser>
        <c:dLbls>
          <c:showLegendKey val="0"/>
          <c:showVal val="0"/>
          <c:showCatName val="0"/>
          <c:showSerName val="0"/>
          <c:showPercent val="0"/>
          <c:showBubbleSize val="0"/>
        </c:dLbls>
        <c:firstSliceAng val="0"/>
      </c:pieChart>
    </c:plotArea>
    <c:plotVisOnly val="1"/>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2014 (en GL)</a:t>
            </a:r>
          </a:p>
        </c:rich>
      </c:tx>
      <c:layout>
        <c:manualLayout>
          <c:xMode val="edge"/>
          <c:yMode val="edge"/>
          <c:x val="0.23874462439929928"/>
          <c:y val="0.050387595668983806"/>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(GL)'!$G$32:$G$45</c:f>
            </c:strRef>
          </c:cat>
          <c:val>
            <c:numRef>
              <c:f>'(pour traçage) Site par an (GL)'!$H$32:$H$45</c:f>
              <c:numCache/>
            </c:numRef>
          </c:val>
        </c:ser>
        <c:dLbls>
          <c:showLegendKey val="0"/>
          <c:showVal val="0"/>
          <c:showCatName val="0"/>
          <c:showSerName val="0"/>
          <c:showPercent val="0"/>
          <c:showBubbleSize val="0"/>
        </c:dLbls>
        <c:firstSliceAng val="0"/>
      </c:pieChart>
    </c:plotArea>
    <c:plotVisOnly val="1"/>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2015 (en GL)</a:t>
            </a:r>
          </a:p>
        </c:rich>
      </c:tx>
      <c:layout>
        <c:manualLayout>
          <c:xMode val="edge"/>
          <c:yMode val="edge"/>
          <c:x val="0.26802390341895527"/>
          <c:y val="0.046356588015465106"/>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(GL)'!$I$32:$I$45</c:f>
            </c:strRef>
          </c:cat>
          <c:val>
            <c:numRef>
              <c:f>'(pour traçage) Site par an (GL)'!$J$32:$J$45</c:f>
              <c:numCache/>
            </c:numRef>
          </c:val>
        </c:ser>
        <c:dLbls>
          <c:showLegendKey val="0"/>
          <c:showVal val="0"/>
          <c:showCatName val="0"/>
          <c:showSerName val="0"/>
          <c:showPercent val="0"/>
          <c:showBubbleSize val="0"/>
        </c:dLbls>
        <c:firstSliceAng val="0"/>
      </c:pieChart>
    </c:plotArea>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2016 (en GL)</a:t>
            </a:r>
          </a:p>
        </c:rich>
      </c:tx>
      <c:layout>
        <c:manualLayout>
          <c:xMode val="edge"/>
          <c:yMode val="edge"/>
          <c:x val="0.25777615576207563"/>
          <c:y val="0.054418603322502514"/>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(GL)'!$K$32:$K$45</c:f>
            </c:strRef>
          </c:cat>
          <c:val>
            <c:numRef>
              <c:f>'(pour traçage) Site par an (GL)'!$L$32:$L$45</c:f>
              <c:numCache/>
            </c:numRef>
          </c:val>
        </c:ser>
        <c:dLbls>
          <c:showLegendKey val="0"/>
          <c:showVal val="0"/>
          <c:showCatName val="0"/>
          <c:showSerName val="0"/>
          <c:showPercent val="0"/>
          <c:showBubbleSize val="0"/>
        </c:dLbls>
        <c:firstSliceAng val="0"/>
      </c:pieChart>
    </c:plotArea>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2017 (en GL)</a:t>
            </a:r>
          </a:p>
        </c:rich>
      </c:tx>
      <c:layout>
        <c:manualLayout>
          <c:xMode val="edge"/>
          <c:yMode val="edge"/>
          <c:x val="0.24460048020323047"/>
          <c:y val="0.050387595668983806"/>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(GL)'!$M$32:$M$45</c:f>
            </c:strRef>
          </c:cat>
          <c:val>
            <c:numRef>
              <c:f>'(pour traçage) Site par an (GL)'!$N$32:$N$45</c:f>
              <c:numCache/>
            </c:numRef>
          </c:val>
        </c:ser>
        <c:dLbls>
          <c:showLegendKey val="0"/>
          <c:showVal val="0"/>
          <c:showCatName val="0"/>
          <c:showSerName val="0"/>
          <c:showPercent val="0"/>
          <c:showBubbleSize val="0"/>
        </c:dLbls>
        <c:firstSliceAng val="0"/>
      </c:pieChart>
    </c:plotArea>
    <c:plotVisOnly val="1"/>
  </c:chart>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2018 (en GL)</a:t>
            </a:r>
          </a:p>
        </c:rich>
      </c:tx>
      <c:layout>
        <c:manualLayout>
          <c:xMode val="edge"/>
          <c:yMode val="edge"/>
          <c:x val="0.24313651625224766"/>
          <c:y val="0.05240309949574316"/>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(GL)'!$O$32:$O$45</c:f>
            </c:strRef>
          </c:cat>
          <c:val>
            <c:numRef>
              <c:f>'(pour traçage) Site par an (GL)'!$P$32:$P$45</c:f>
              <c:numCache/>
            </c:numRef>
          </c:val>
        </c:ser>
        <c:dLbls>
          <c:showLegendKey val="0"/>
          <c:showVal val="0"/>
          <c:showCatName val="0"/>
          <c:showSerName val="0"/>
          <c:showPercent val="0"/>
          <c:showBubbleSize val="0"/>
        </c:dLbls>
        <c:firstSliceAng val="0"/>
      </c:pieChart>
    </c:plotArea>
    <c:plotVisOnly val="1"/>
  </c:chart>
</c:chartSpace>
</file>

<file path=xl/charts/chart1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2019 (en GL)</a:t>
            </a:r>
          </a:p>
        </c:rich>
      </c:tx>
      <c:layout>
        <c:manualLayout>
          <c:xMode val="edge"/>
          <c:yMode val="edge"/>
          <c:x val="0.24899237205617886"/>
          <c:y val="0.048372091842224456"/>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(GL)'!$Q$32:$Q$45</c:f>
            </c:strRef>
          </c:cat>
          <c:val>
            <c:numRef>
              <c:f>'(pour traçage) Site par an (GL)'!$R$32:$R$45</c:f>
              <c:numCache/>
            </c:numRef>
          </c:val>
        </c:ser>
        <c:dLbls>
          <c:showLegendKey val="0"/>
          <c:showVal val="0"/>
          <c:showCatName val="0"/>
          <c:showSerName val="0"/>
          <c:showPercent val="0"/>
          <c:showBubbleSize val="0"/>
        </c:dLbls>
        <c:firstSliceAng val="0"/>
      </c:pieChart>
    </c:plotArea>
    <c:plotVisOnly val="1"/>
  </c:chart>
</c:chartSpace>
</file>

<file path=xl/charts/chart1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2020 (en GL)</a:t>
            </a:r>
          </a:p>
        </c:rich>
      </c:tx>
      <c:layout>
        <c:manualLayout>
          <c:xMode val="edge"/>
          <c:yMode val="edge"/>
          <c:x val="0.2548482278601101"/>
          <c:y val="0.02620154974787158"/>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(GL)'!$S$32:$S$45</c:f>
            </c:strRef>
          </c:cat>
          <c:val>
            <c:numRef>
              <c:f>'(pour traçage) Site par an (GL)'!$T$32:$T$45</c:f>
              <c:numCache/>
            </c:numRef>
          </c:val>
        </c:ser>
        <c:dLbls>
          <c:showLegendKey val="0"/>
          <c:showVal val="0"/>
          <c:showCatName val="0"/>
          <c:showSerName val="0"/>
          <c:showPercent val="0"/>
          <c:showBubbleSize val="0"/>
        </c:dLbls>
        <c:firstSliceAng val="0"/>
      </c:pieChart>
    </c:plotArea>
    <c:plotVisOnly val="1"/>
  </c:chart>
</c:chartSpace>
</file>

<file path=xl/charts/chart1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2021 (en GL)</a:t>
            </a:r>
          </a:p>
        </c:rich>
      </c:tx>
      <c:layout>
        <c:manualLayout>
          <c:xMode val="edge"/>
          <c:yMode val="edge"/>
          <c:x val="0.26509597551698966"/>
          <c:y val="0.04031007653518705"/>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(GL)'!$U$32:$U$45</c:f>
            </c:strRef>
          </c:cat>
          <c:val>
            <c:numRef>
              <c:f>'(pour traçage) Site par an (GL)'!$V$32:$V$45</c:f>
              <c:numCache/>
            </c:numRef>
          </c:val>
        </c:ser>
        <c:dLbls>
          <c:showLegendKey val="0"/>
          <c:showVal val="0"/>
          <c:showCatName val="0"/>
          <c:showSerName val="0"/>
          <c:showPercent val="0"/>
          <c:showBubbleSize val="0"/>
        </c:dLbls>
        <c:firstSliceAng val="0"/>
      </c:pieChart>
    </c:plotArea>
    <c:plotVisOnly val="1"/>
  </c:chart>
</c:chartSpace>
</file>

<file path=xl/charts/chart1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2022 (en GL)</a:t>
            </a:r>
          </a:p>
        </c:rich>
      </c:tx>
      <c:layout>
        <c:manualLayout>
          <c:xMode val="edge"/>
          <c:yMode val="edge"/>
          <c:x val="0.23728066044831647"/>
          <c:y val="0.046356588015465106"/>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(GL)'!$W$32:$W$45</c:f>
            </c:strRef>
          </c:cat>
          <c:val>
            <c:numRef>
              <c:f>'(pour traçage) Site par an (GL)'!$X$32:$X$45</c:f>
              <c:numCache/>
            </c:numRef>
          </c:val>
        </c:ser>
        <c:dLbls>
          <c:showLegendKey val="0"/>
          <c:showVal val="0"/>
          <c:showCatName val="0"/>
          <c:showSerName val="0"/>
          <c:showPercent val="0"/>
          <c:showBubbleSize val="0"/>
        </c:dLbls>
        <c:firstSliceAng val="0"/>
      </c:pieChart>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600">
                <a:solidFill>
                  <a:srgbClr val="757575"/>
                </a:solidFill>
                <a:latin typeface="+mn-lt"/>
              </a:defRPr>
            </a:pPr>
            <a:r>
              <a:rPr b="0" i="0" sz="1600">
                <a:solidFill>
                  <a:srgbClr val="757575"/>
                </a:solidFill>
                <a:latin typeface="+mn-lt"/>
              </a:rPr>
              <a:t>Consommation totale annuelle des minières au Québec (en milliards de litres) et précipitations totales au Québec (en mm) pour la période 2012-2023</a:t>
            </a:r>
          </a:p>
        </c:rich>
      </c:tx>
      <c:overlay val="0"/>
    </c:title>
    <c:plotArea>
      <c:layout/>
      <c:barChart>
        <c:barDir val="col"/>
        <c:grouping val="stacked"/>
        <c:ser>
          <c:idx val="0"/>
          <c:order val="0"/>
          <c:tx>
            <c:v>Total annuel (en milliards de L)</c:v>
          </c:tx>
          <c:spPr>
            <a:solidFill>
              <a:schemeClr val="accent1"/>
            </a:solidFill>
            <a:ln cmpd="sng">
              <a:solidFill>
                <a:srgbClr val="000000"/>
              </a:solidFill>
            </a:ln>
          </c:spPr>
          <c:cat>
            <c:strRef>
              <c:f>'Totaux annuels (en GL)'!$B$2:$M$2</c:f>
            </c:strRef>
          </c:cat>
          <c:val>
            <c:numRef>
              <c:f>'Totaux annuels (en GL)'!$B$3:$M$3</c:f>
              <c:numCache/>
            </c:numRef>
          </c:val>
        </c:ser>
        <c:overlap val="100"/>
        <c:axId val="1852499456"/>
        <c:axId val="1671187952"/>
      </c:barChart>
      <c:catAx>
        <c:axId val="185249945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1200">
                <a:solidFill>
                  <a:srgbClr val="000000"/>
                </a:solidFill>
                <a:latin typeface="+mn-lt"/>
              </a:defRPr>
            </a:pPr>
          </a:p>
        </c:txPr>
        <c:crossAx val="1671187952"/>
      </c:catAx>
      <c:valAx>
        <c:axId val="16711879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400">
                    <a:solidFill>
                      <a:srgbClr val="000000"/>
                    </a:solidFill>
                    <a:latin typeface="+mn-lt"/>
                  </a:defRPr>
                </a:pPr>
                <a:r>
                  <a:rPr b="0" i="0" sz="1400">
                    <a:solidFill>
                      <a:srgbClr val="000000"/>
                    </a:solidFill>
                    <a:latin typeface="+mn-lt"/>
                  </a:rPr>
                  <a:t>Quantités d'eau prélevées (en GL)</a:t>
                </a:r>
              </a:p>
            </c:rich>
          </c:tx>
          <c:overlay val="0"/>
        </c:title>
        <c:numFmt formatCode="_(* #,##0_);_(* \(#,##0\);_(* &quot;-&quot;_);_(@_)" sourceLinked="0"/>
        <c:majorTickMark val="none"/>
        <c:minorTickMark val="none"/>
        <c:tickLblPos val="nextTo"/>
        <c:spPr>
          <a:ln/>
        </c:spPr>
        <c:txPr>
          <a:bodyPr/>
          <a:lstStyle/>
          <a:p>
            <a:pPr lvl="0">
              <a:defRPr b="0" i="0" sz="1400">
                <a:solidFill>
                  <a:srgbClr val="000000"/>
                </a:solidFill>
                <a:latin typeface="+mn-lt"/>
              </a:defRPr>
            </a:pPr>
          </a:p>
        </c:txPr>
        <c:crossAx val="1852499456"/>
      </c:valAx>
    </c:plotArea>
    <c:legend>
      <c:legendPos val="b"/>
      <c:overlay val="0"/>
      <c:txPr>
        <a:bodyPr/>
        <a:lstStyle/>
        <a:p>
          <a:pPr lvl="0">
            <a:defRPr b="0" i="0" sz="1200">
              <a:solidFill>
                <a:srgbClr val="1A1A1A"/>
              </a:solidFill>
              <a:latin typeface="+mn-lt"/>
            </a:defRPr>
          </a:pPr>
        </a:p>
      </c:txPr>
    </c:legend>
    <c:plotVisOnly val="1"/>
  </c:chart>
</c:chartSpace>
</file>

<file path=xl/charts/chart2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2023 (en GL)</a:t>
            </a:r>
          </a:p>
        </c:rich>
      </c:tx>
      <c:layout>
        <c:manualLayout>
          <c:xMode val="edge"/>
          <c:yMode val="edge"/>
          <c:x val="0.24899237205617886"/>
          <c:y val="0.0382945727084277"/>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(GL)'!$Y$32:$Y$45</c:f>
            </c:strRef>
          </c:cat>
          <c:val>
            <c:numRef>
              <c:f>'(pour traçage) Site par an (GL)'!$Z$32:$Z$45</c:f>
              <c:numCache/>
            </c:numRef>
          </c:val>
        </c:ser>
        <c:dLbls>
          <c:showLegendKey val="0"/>
          <c:showVal val="0"/>
          <c:showCatName val="0"/>
          <c:showSerName val="0"/>
          <c:showPercent val="0"/>
          <c:showBubbleSize val="0"/>
        </c:dLbls>
        <c:firstSliceAng val="0"/>
      </c:pieChart>
    </c:plotArea>
    <c:plotVisOnly val="1"/>
  </c:chart>
</c:chartSpace>
</file>

<file path=xl/charts/chart2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Somme des quantités d'eau prélevées par site minier de 2012 à 2023 (en GL)</a:t>
            </a:r>
          </a:p>
        </c:rich>
      </c:tx>
      <c:layout>
        <c:manualLayout>
          <c:xMode val="edge"/>
          <c:yMode val="edge"/>
          <c:x val="0.21239327328160892"/>
          <c:y val="0.04031007653518705"/>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(GL)'!$AA$32:$AA$45</c:f>
            </c:strRef>
          </c:cat>
          <c:val>
            <c:numRef>
              <c:f>'(pour traçage) Site par an (GL)'!$AB$32:$AB$45</c:f>
              <c:numCache/>
            </c:numRef>
          </c:val>
        </c:ser>
        <c:dLbls>
          <c:showLegendKey val="0"/>
          <c:showVal val="0"/>
          <c:showCatName val="0"/>
          <c:showSerName val="0"/>
          <c:showPercent val="0"/>
          <c:showBubbleSize val="0"/>
        </c:dLbls>
        <c:firstSliceAng val="0"/>
      </c:pieChart>
    </c:plotArea>
    <c:plotVisOnly val="1"/>
  </c:chart>
</c:chartSpace>
</file>

<file path=xl/charts/chart2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Moyennes annuelles des quantités d'eau prélevées par site minier, pour la période 2012-2023 (en GL)</a:t>
            </a:r>
          </a:p>
        </c:rich>
      </c:tx>
      <c:layout>
        <c:manualLayout>
          <c:xMode val="edge"/>
          <c:yMode val="edge"/>
          <c:x val="0.10404679981514862"/>
          <c:y val="0.01813953444083417"/>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(GL)'!$AC$32:$AC$45</c:f>
            </c:strRef>
          </c:cat>
          <c:val>
            <c:numRef>
              <c:f>'(pour traçage) Site par an (GL)'!$AD$32:$AD$45</c:f>
              <c:numCache/>
            </c:numRef>
          </c:val>
        </c:ser>
        <c:dLbls>
          <c:showLegendKey val="0"/>
          <c:showVal val="0"/>
          <c:showCatName val="0"/>
          <c:showSerName val="0"/>
          <c:showPercent val="0"/>
          <c:showBubbleSize val="0"/>
        </c:dLbls>
        <c:firstSliceAng val="0"/>
      </c:pieChart>
    </c:plotArea>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annuelles prélevées par site minier pour la période 2012-2023 (en L)</a:t>
            </a:r>
          </a:p>
        </c:rich>
      </c:tx>
      <c:layout>
        <c:manualLayout>
          <c:xMode val="edge"/>
          <c:yMode val="edge"/>
          <c:x val="0.1581131787072322"/>
          <c:y val="0.9593798215374517"/>
        </c:manualLayout>
      </c:layout>
      <c:overlay val="0"/>
    </c:title>
    <c:plotArea>
      <c:layout>
        <c:manualLayout>
          <c:xMode val="edge"/>
          <c:yMode val="edge"/>
          <c:x val="0.09755740496597322"/>
          <c:y val="0.07475503693450437"/>
          <c:w val="0.886338991573216"/>
          <c:h val="0.8422096968269621"/>
        </c:manualLayout>
      </c:layout>
      <c:barChart>
        <c:barDir val="col"/>
        <c:grouping val="stacked"/>
        <c:ser>
          <c:idx val="0"/>
          <c:order val="0"/>
          <c:tx>
            <c:v>Complexe minier Kiena</c:v>
          </c:tx>
          <c:spPr>
            <a:solidFill>
              <a:schemeClr val="accent2"/>
            </a:solidFill>
            <a:ln cmpd="sng">
              <a:solidFill>
                <a:srgbClr val="000000"/>
              </a:solidFill>
            </a:ln>
          </c:spPr>
          <c:cat>
            <c:strRef>
              <c:f>'Totaux par site annuels (en L)'!$C$2:$N$2</c:f>
            </c:strRef>
          </c:cat>
          <c:val>
            <c:numRef>
              <c:f>'Totaux par site annuels (en L)'!$C$3:$N$3</c:f>
              <c:numCache/>
            </c:numRef>
          </c:val>
        </c:ser>
        <c:ser>
          <c:idx val="1"/>
          <c:order val="1"/>
          <c:tx>
            <c:v>Mine Aurbel</c:v>
          </c:tx>
          <c:spPr>
            <a:solidFill>
              <a:schemeClr val="accent3"/>
            </a:solidFill>
            <a:ln cmpd="sng">
              <a:solidFill>
                <a:srgbClr val="000000"/>
              </a:solidFill>
            </a:ln>
          </c:spPr>
          <c:cat>
            <c:strRef>
              <c:f>'Totaux par site annuels (en L)'!$C$2:$N$2</c:f>
            </c:strRef>
          </c:cat>
          <c:val>
            <c:numRef>
              <c:f>'Totaux par site annuels (en L)'!$C$4:$N$4</c:f>
              <c:numCache/>
            </c:numRef>
          </c:val>
        </c:ser>
        <c:ser>
          <c:idx val="2"/>
          <c:order val="2"/>
          <c:tx>
            <c:v>Mine aurifère Canadian Malartic</c:v>
          </c:tx>
          <c:spPr>
            <a:solidFill>
              <a:schemeClr val="accent4"/>
            </a:solidFill>
            <a:ln cmpd="sng">
              <a:solidFill>
                <a:srgbClr val="000000"/>
              </a:solidFill>
            </a:ln>
          </c:spPr>
          <c:cat>
            <c:strRef>
              <c:f>'Totaux par site annuels (en L)'!$C$2:$N$2</c:f>
            </c:strRef>
          </c:cat>
          <c:val>
            <c:numRef>
              <c:f>'Totaux par site annuels (en L)'!$C$5:$N$5</c:f>
              <c:numCache/>
            </c:numRef>
          </c:val>
        </c:ser>
        <c:ser>
          <c:idx val="3"/>
          <c:order val="3"/>
          <c:tx>
            <c:v>Mine Barry</c:v>
          </c:tx>
          <c:spPr>
            <a:solidFill>
              <a:schemeClr val="accent5"/>
            </a:solidFill>
            <a:ln cmpd="sng">
              <a:solidFill>
                <a:srgbClr val="000000"/>
              </a:solidFill>
            </a:ln>
          </c:spPr>
          <c:cat>
            <c:strRef>
              <c:f>'Totaux par site annuels (en L)'!$C$2:$N$2</c:f>
            </c:strRef>
          </c:cat>
          <c:val>
            <c:numRef>
              <c:f>'Totaux par site annuels (en L)'!$C$6:$N$6</c:f>
              <c:numCache/>
            </c:numRef>
          </c:val>
        </c:ser>
        <c:ser>
          <c:idx val="4"/>
          <c:order val="4"/>
          <c:tx>
            <c:v>Mine Beaufor</c:v>
          </c:tx>
          <c:spPr>
            <a:solidFill>
              <a:schemeClr val="accent6"/>
            </a:solidFill>
            <a:ln cmpd="sng">
              <a:solidFill>
                <a:srgbClr val="000000"/>
              </a:solidFill>
            </a:ln>
          </c:spPr>
          <c:cat>
            <c:strRef>
              <c:f>'Totaux par site annuels (en L)'!$C$2:$N$2</c:f>
            </c:strRef>
          </c:cat>
          <c:val>
            <c:numRef>
              <c:f>'Totaux par site annuels (en L)'!$C$7:$N$7</c:f>
              <c:numCache/>
            </c:numRef>
          </c:val>
        </c:ser>
        <c:ser>
          <c:idx val="5"/>
          <c:order val="5"/>
          <c:tx>
            <c:v>Mine Bracemac-McLeod</c:v>
          </c:tx>
          <c:spPr>
            <a:solidFill>
              <a:schemeClr val="accent1"/>
            </a:solidFill>
            <a:ln cmpd="sng">
              <a:solidFill>
                <a:srgbClr val="000000"/>
              </a:solidFill>
            </a:ln>
          </c:spPr>
          <c:cat>
            <c:strRef>
              <c:f>'Totaux par site annuels (en L)'!$C$2:$N$2</c:f>
            </c:strRef>
          </c:cat>
          <c:val>
            <c:numRef>
              <c:f>'Totaux par site annuels (en L)'!$C$8:$N$8</c:f>
              <c:numCache/>
            </c:numRef>
          </c:val>
        </c:ser>
        <c:ser>
          <c:idx val="6"/>
          <c:order val="6"/>
          <c:tx>
            <c:v>Mine de fer du lac Bloom</c:v>
          </c:tx>
          <c:spPr>
            <a:solidFill>
              <a:schemeClr val="accent2"/>
            </a:solidFill>
            <a:ln cmpd="sng">
              <a:solidFill>
                <a:srgbClr val="000000"/>
              </a:solidFill>
            </a:ln>
          </c:spPr>
          <c:cat>
            <c:strRef>
              <c:f>'Totaux par site annuels (en L)'!$C$2:$N$2</c:f>
            </c:strRef>
          </c:cat>
          <c:val>
            <c:numRef>
              <c:f>'Totaux par site annuels (en L)'!$C$9:$N$9</c:f>
              <c:numCache/>
            </c:numRef>
          </c:val>
        </c:ser>
        <c:ser>
          <c:idx val="7"/>
          <c:order val="7"/>
          <c:tx>
            <c:v>Mine Doyon</c:v>
          </c:tx>
          <c:spPr>
            <a:solidFill>
              <a:schemeClr val="accent3"/>
            </a:solidFill>
            <a:ln cmpd="sng">
              <a:solidFill>
                <a:srgbClr val="000000"/>
              </a:solidFill>
            </a:ln>
          </c:spPr>
          <c:cat>
            <c:strRef>
              <c:f>'Totaux par site annuels (en L)'!$C$2:$N$2</c:f>
            </c:strRef>
          </c:cat>
          <c:val>
            <c:numRef>
              <c:f>'Totaux par site annuels (en L)'!$C$10:$N$10</c:f>
              <c:numCache/>
            </c:numRef>
          </c:val>
        </c:ser>
        <c:ser>
          <c:idx val="8"/>
          <c:order val="8"/>
          <c:tx>
            <c:v>Mine du lac Fire (1)</c:v>
          </c:tx>
          <c:spPr>
            <a:solidFill>
              <a:schemeClr val="accent4"/>
            </a:solidFill>
            <a:ln cmpd="sng">
              <a:solidFill>
                <a:srgbClr val="000000"/>
              </a:solidFill>
            </a:ln>
          </c:spPr>
          <c:cat>
            <c:strRef>
              <c:f>'Totaux par site annuels (en L)'!$C$2:$N$2</c:f>
            </c:strRef>
          </c:cat>
          <c:val>
            <c:numRef>
              <c:f>'Totaux par site annuels (en L)'!$C$11:$N$11</c:f>
              <c:numCache/>
            </c:numRef>
          </c:val>
        </c:ser>
        <c:ser>
          <c:idx val="9"/>
          <c:order val="9"/>
          <c:tx>
            <c:v>Mine Elder</c:v>
          </c:tx>
          <c:spPr>
            <a:solidFill>
              <a:schemeClr val="accent5"/>
            </a:solidFill>
            <a:ln cmpd="sng">
              <a:solidFill>
                <a:srgbClr val="000000"/>
              </a:solidFill>
            </a:ln>
          </c:spPr>
          <c:cat>
            <c:strRef>
              <c:f>'Totaux par site annuels (en L)'!$C$2:$N$2</c:f>
            </c:strRef>
          </c:cat>
          <c:val>
            <c:numRef>
              <c:f>'Totaux par site annuels (en L)'!$C$12:$N$12</c:f>
              <c:numCache/>
            </c:numRef>
          </c:val>
        </c:ser>
        <c:ser>
          <c:idx val="10"/>
          <c:order val="10"/>
          <c:tx>
            <c:v>Mine Éléonore</c:v>
          </c:tx>
          <c:spPr>
            <a:solidFill>
              <a:schemeClr val="accent6"/>
            </a:solidFill>
            <a:ln cmpd="sng">
              <a:solidFill>
                <a:srgbClr val="000000"/>
              </a:solidFill>
            </a:ln>
          </c:spPr>
          <c:cat>
            <c:strRef>
              <c:f>'Totaux par site annuels (en L)'!$C$2:$N$2</c:f>
            </c:strRef>
          </c:cat>
          <c:val>
            <c:numRef>
              <c:f>'Totaux par site annuels (en L)'!$C$13:$N$13</c:f>
              <c:numCache/>
            </c:numRef>
          </c:val>
        </c:ser>
        <c:ser>
          <c:idx val="11"/>
          <c:order val="11"/>
          <c:tx>
            <c:v>Mine et usine Camflo</c:v>
          </c:tx>
          <c:spPr>
            <a:solidFill>
              <a:schemeClr val="accent1"/>
            </a:solidFill>
            <a:ln cmpd="sng">
              <a:solidFill>
                <a:srgbClr val="000000"/>
              </a:solidFill>
            </a:ln>
          </c:spPr>
          <c:cat>
            <c:strRef>
              <c:f>'Totaux par site annuels (en L)'!$C$2:$N$2</c:f>
            </c:strRef>
          </c:cat>
          <c:val>
            <c:numRef>
              <c:f>'Totaux par site annuels (en L)'!$C$14:$N$14</c:f>
              <c:numCache/>
            </c:numRef>
          </c:val>
        </c:ser>
        <c:ser>
          <c:idx val="12"/>
          <c:order val="12"/>
          <c:tx>
            <c:v>Mine Fayolle</c:v>
          </c:tx>
          <c:spPr>
            <a:solidFill>
              <a:schemeClr val="accent2"/>
            </a:solidFill>
            <a:ln cmpd="sng">
              <a:solidFill>
                <a:srgbClr val="000000"/>
              </a:solidFill>
            </a:ln>
          </c:spPr>
          <c:cat>
            <c:strRef>
              <c:f>'Totaux par site annuels (en L)'!$C$2:$N$2</c:f>
            </c:strRef>
          </c:cat>
          <c:val>
            <c:numRef>
              <c:f>'Totaux par site annuels (en L)'!$C$15:$N$15</c:f>
              <c:numCache/>
            </c:numRef>
          </c:val>
        </c:ser>
        <c:ser>
          <c:idx val="13"/>
          <c:order val="13"/>
          <c:tx>
            <c:v>Mine Francoeur</c:v>
          </c:tx>
          <c:spPr>
            <a:solidFill>
              <a:schemeClr val="accent3"/>
            </a:solidFill>
            <a:ln cmpd="sng">
              <a:solidFill>
                <a:srgbClr val="000000"/>
              </a:solidFill>
            </a:ln>
          </c:spPr>
          <c:cat>
            <c:strRef>
              <c:f>'Totaux par site annuels (en L)'!$C$2:$N$2</c:f>
            </c:strRef>
          </c:cat>
          <c:val>
            <c:numRef>
              <c:f>'Totaux par site annuels (en L)'!$C$16:$N$16</c:f>
              <c:numCache/>
            </c:numRef>
          </c:val>
        </c:ser>
        <c:ser>
          <c:idx val="14"/>
          <c:order val="14"/>
          <c:tx>
            <c:v>Mine Goldex</c:v>
          </c:tx>
          <c:spPr>
            <a:solidFill>
              <a:schemeClr val="accent4"/>
            </a:solidFill>
            <a:ln cmpd="sng">
              <a:solidFill>
                <a:srgbClr val="000000"/>
              </a:solidFill>
            </a:ln>
          </c:spPr>
          <c:cat>
            <c:strRef>
              <c:f>'Totaux par site annuels (en L)'!$C$2:$N$2</c:f>
            </c:strRef>
          </c:cat>
          <c:val>
            <c:numRef>
              <c:f>'Totaux par site annuels (en L)'!$C$17:$N$17</c:f>
              <c:numCache/>
            </c:numRef>
          </c:val>
        </c:ser>
        <c:ser>
          <c:idx val="15"/>
          <c:order val="15"/>
          <c:tx>
            <c:v>Mine Gonzague-Langlois (4)</c:v>
          </c:tx>
          <c:spPr>
            <a:solidFill>
              <a:schemeClr val="accent5"/>
            </a:solidFill>
            <a:ln cmpd="sng">
              <a:solidFill>
                <a:srgbClr val="000000"/>
              </a:solidFill>
            </a:ln>
          </c:spPr>
          <c:cat>
            <c:strRef>
              <c:f>'Totaux par site annuels (en L)'!$C$2:$N$2</c:f>
            </c:strRef>
          </c:cat>
          <c:val>
            <c:numRef>
              <c:f>'Totaux par site annuels (en L)'!$C$18:$N$18</c:f>
              <c:numCache/>
            </c:numRef>
          </c:val>
        </c:ser>
        <c:ser>
          <c:idx val="16"/>
          <c:order val="16"/>
          <c:tx>
            <c:v>Mine Lac Bachelor (3)</c:v>
          </c:tx>
          <c:spPr>
            <a:solidFill>
              <a:schemeClr val="accent6"/>
            </a:solidFill>
            <a:ln cmpd="sng">
              <a:solidFill>
                <a:srgbClr val="000000"/>
              </a:solidFill>
            </a:ln>
          </c:spPr>
          <c:cat>
            <c:strRef>
              <c:f>'Totaux par site annuels (en L)'!$C$2:$N$2</c:f>
            </c:strRef>
          </c:cat>
          <c:val>
            <c:numRef>
              <c:f>'Totaux par site annuels (en L)'!$C$19:$N$19</c:f>
              <c:numCache/>
            </c:numRef>
          </c:val>
        </c:ser>
        <c:ser>
          <c:idx val="17"/>
          <c:order val="17"/>
          <c:tx>
            <c:v>Mine Lac Herbin</c:v>
          </c:tx>
          <c:spPr>
            <a:solidFill>
              <a:schemeClr val="accent1"/>
            </a:solidFill>
            <a:ln cmpd="sng">
              <a:solidFill>
                <a:srgbClr val="000000"/>
              </a:solidFill>
            </a:ln>
          </c:spPr>
          <c:cat>
            <c:strRef>
              <c:f>'Totaux par site annuels (en L)'!$C$2:$N$2</c:f>
            </c:strRef>
          </c:cat>
          <c:val>
            <c:numRef>
              <c:f>'Totaux par site annuels (en L)'!$C$20:$N$20</c:f>
              <c:numCache/>
            </c:numRef>
          </c:val>
        </c:ser>
        <c:ser>
          <c:idx val="18"/>
          <c:order val="18"/>
          <c:tx>
            <c:v>Mine Lac Matagami</c:v>
          </c:tx>
          <c:spPr>
            <a:solidFill>
              <a:schemeClr val="accent2"/>
            </a:solidFill>
            <a:ln cmpd="sng">
              <a:solidFill>
                <a:srgbClr val="000000"/>
              </a:solidFill>
            </a:ln>
          </c:spPr>
          <c:cat>
            <c:strRef>
              <c:f>'Totaux par site annuels (en L)'!$C$2:$N$2</c:f>
            </c:strRef>
          </c:cat>
          <c:val>
            <c:numRef>
              <c:f>'Totaux par site annuels (en L)'!$C$21:$N$21</c:f>
              <c:numCache/>
            </c:numRef>
          </c:val>
        </c:ser>
        <c:ser>
          <c:idx val="19"/>
          <c:order val="19"/>
          <c:tx>
            <c:v>Mine Lac-des-Îles (5)</c:v>
          </c:tx>
          <c:spPr>
            <a:solidFill>
              <a:schemeClr val="accent3"/>
            </a:solidFill>
            <a:ln cmpd="sng">
              <a:solidFill>
                <a:srgbClr val="000000"/>
              </a:solidFill>
            </a:ln>
          </c:spPr>
          <c:cat>
            <c:strRef>
              <c:f>'Totaux par site annuels (en L)'!$C$2:$N$2</c:f>
            </c:strRef>
          </c:cat>
          <c:val>
            <c:numRef>
              <c:f>'Totaux par site annuels (en L)'!$C$22:$N$22</c:f>
              <c:numCache/>
            </c:numRef>
          </c:val>
        </c:ser>
        <c:ser>
          <c:idx val="20"/>
          <c:order val="20"/>
          <c:tx>
            <c:v>Mine Lapa</c:v>
          </c:tx>
          <c:spPr>
            <a:solidFill>
              <a:schemeClr val="accent4"/>
            </a:solidFill>
            <a:ln cmpd="sng">
              <a:solidFill>
                <a:srgbClr val="000000"/>
              </a:solidFill>
            </a:ln>
          </c:spPr>
          <c:cat>
            <c:strRef>
              <c:f>'Totaux par site annuels (en L)'!$C$2:$N$2</c:f>
            </c:strRef>
          </c:cat>
          <c:val>
            <c:numRef>
              <c:f>'Totaux par site annuels (en L)'!$C$23:$N$23</c:f>
              <c:numCache/>
            </c:numRef>
          </c:val>
        </c:ser>
        <c:ser>
          <c:idx val="21"/>
          <c:order val="21"/>
          <c:tx>
            <c:v>Mine Laronde</c:v>
          </c:tx>
          <c:spPr>
            <a:solidFill>
              <a:schemeClr val="accent5"/>
            </a:solidFill>
            <a:ln cmpd="sng">
              <a:solidFill>
                <a:srgbClr val="000000"/>
              </a:solidFill>
            </a:ln>
          </c:spPr>
          <c:cat>
            <c:strRef>
              <c:f>'Totaux par site annuels (en L)'!$C$2:$N$2</c:f>
            </c:strRef>
          </c:cat>
          <c:val>
            <c:numRef>
              <c:f>'Totaux par site annuels (en L)'!$C$24:$N$24</c:f>
              <c:numCache/>
            </c:numRef>
          </c:val>
        </c:ser>
        <c:ser>
          <c:idx val="22"/>
          <c:order val="22"/>
          <c:tx>
            <c:v>Mine Matawinie</c:v>
          </c:tx>
          <c:spPr>
            <a:solidFill>
              <a:schemeClr val="accent6"/>
            </a:solidFill>
            <a:ln cmpd="sng">
              <a:solidFill>
                <a:srgbClr val="000000"/>
              </a:solidFill>
            </a:ln>
          </c:spPr>
          <c:cat>
            <c:strRef>
              <c:f>'Totaux par site annuels (en L)'!$C$2:$N$2</c:f>
            </c:strRef>
          </c:cat>
          <c:val>
            <c:numRef>
              <c:f>'Totaux par site annuels (en L)'!$C$25:$N$25</c:f>
              <c:numCache/>
            </c:numRef>
          </c:val>
        </c:ser>
        <c:ser>
          <c:idx val="23"/>
          <c:order val="23"/>
          <c:tx>
            <c:v>Mine Monique</c:v>
          </c:tx>
          <c:spPr>
            <a:solidFill>
              <a:schemeClr val="accent1"/>
            </a:solidFill>
            <a:ln cmpd="sng">
              <a:solidFill>
                <a:srgbClr val="000000"/>
              </a:solidFill>
            </a:ln>
          </c:spPr>
          <c:cat>
            <c:strRef>
              <c:f>'Totaux par site annuels (en L)'!$C$2:$N$2</c:f>
            </c:strRef>
          </c:cat>
          <c:val>
            <c:numRef>
              <c:f>'Totaux par site annuels (en L)'!$C$26:$N$26</c:f>
              <c:numCache/>
            </c:numRef>
          </c:val>
        </c:ser>
        <c:ser>
          <c:idx val="24"/>
          <c:order val="24"/>
          <c:tx>
            <c:v>Mine Mont-Wright (2)</c:v>
          </c:tx>
          <c:spPr>
            <a:solidFill>
              <a:schemeClr val="accent2"/>
            </a:solidFill>
            <a:ln cmpd="sng">
              <a:solidFill>
                <a:srgbClr val="000000"/>
              </a:solidFill>
            </a:ln>
          </c:spPr>
          <c:cat>
            <c:strRef>
              <c:f>'Totaux par site annuels (en L)'!$C$2:$N$2</c:f>
            </c:strRef>
          </c:cat>
          <c:val>
            <c:numRef>
              <c:f>'Totaux par site annuels (en L)'!$C$27:$N$27</c:f>
              <c:numCache/>
            </c:numRef>
          </c:val>
        </c:ser>
        <c:ser>
          <c:idx val="25"/>
          <c:order val="25"/>
          <c:tx>
            <c:v>Mine Mouska</c:v>
          </c:tx>
          <c:spPr>
            <a:solidFill>
              <a:schemeClr val="accent3"/>
            </a:solidFill>
            <a:ln cmpd="sng">
              <a:solidFill>
                <a:srgbClr val="000000"/>
              </a:solidFill>
            </a:ln>
          </c:spPr>
          <c:cat>
            <c:strRef>
              <c:f>'Totaux par site annuels (en L)'!$C$2:$N$2</c:f>
            </c:strRef>
          </c:cat>
          <c:val>
            <c:numRef>
              <c:f>'Totaux par site annuels (en L)'!$C$28:$N$28</c:f>
              <c:numCache/>
            </c:numRef>
          </c:val>
        </c:ser>
        <c:ser>
          <c:idx val="26"/>
          <c:order val="26"/>
          <c:tx>
            <c:v>Mine Niobec</c:v>
          </c:tx>
          <c:spPr>
            <a:solidFill>
              <a:schemeClr val="accent4"/>
            </a:solidFill>
            <a:ln cmpd="sng">
              <a:solidFill>
                <a:srgbClr val="000000"/>
              </a:solidFill>
            </a:ln>
          </c:spPr>
          <c:cat>
            <c:strRef>
              <c:f>'Totaux par site annuels (en L)'!$C$2:$N$2</c:f>
            </c:strRef>
          </c:cat>
          <c:val>
            <c:numRef>
              <c:f>'Totaux par site annuels (en L)'!$C$29:$N$29</c:f>
              <c:numCache/>
            </c:numRef>
          </c:val>
        </c:ser>
        <c:ser>
          <c:idx val="27"/>
          <c:order val="27"/>
          <c:tx>
            <c:v>Mine North American Lithium (6)</c:v>
          </c:tx>
          <c:spPr>
            <a:solidFill>
              <a:schemeClr val="accent5"/>
            </a:solidFill>
            <a:ln cmpd="sng">
              <a:solidFill>
                <a:srgbClr val="000000"/>
              </a:solidFill>
            </a:ln>
          </c:spPr>
          <c:cat>
            <c:strRef>
              <c:f>'Totaux par site annuels (en L)'!$C$2:$N$2</c:f>
            </c:strRef>
          </c:cat>
          <c:val>
            <c:numRef>
              <c:f>'Totaux par site annuels (en L)'!$C$30:$N$30</c:f>
              <c:numCache/>
            </c:numRef>
          </c:val>
        </c:ser>
        <c:ser>
          <c:idx val="28"/>
          <c:order val="28"/>
          <c:tx>
            <c:v>Mine Persévérance</c:v>
          </c:tx>
          <c:spPr>
            <a:solidFill>
              <a:schemeClr val="accent6"/>
            </a:solidFill>
            <a:ln cmpd="sng">
              <a:solidFill>
                <a:srgbClr val="000000"/>
              </a:solidFill>
            </a:ln>
          </c:spPr>
          <c:cat>
            <c:strRef>
              <c:f>'Totaux par site annuels (en L)'!$C$2:$N$2</c:f>
            </c:strRef>
          </c:cat>
          <c:val>
            <c:numRef>
              <c:f>'Totaux par site annuels (en L)'!$C$31:$N$31</c:f>
              <c:numCache/>
            </c:numRef>
          </c:val>
        </c:ser>
        <c:ser>
          <c:idx val="29"/>
          <c:order val="29"/>
          <c:tx>
            <c:v>Mine Raglan</c:v>
          </c:tx>
          <c:spPr>
            <a:solidFill>
              <a:schemeClr val="accent1"/>
            </a:solidFill>
            <a:ln cmpd="sng">
              <a:solidFill>
                <a:srgbClr val="000000"/>
              </a:solidFill>
            </a:ln>
          </c:spPr>
          <c:cat>
            <c:strRef>
              <c:f>'Totaux par site annuels (en L)'!$C$2:$N$2</c:f>
            </c:strRef>
          </c:cat>
          <c:val>
            <c:numRef>
              <c:f>'Totaux par site annuels (en L)'!$C$32:$N$32</c:f>
              <c:numCache/>
            </c:numRef>
          </c:val>
        </c:ser>
        <c:ser>
          <c:idx val="30"/>
          <c:order val="30"/>
          <c:tx>
            <c:v>Mine Renard (Foxtrot)</c:v>
          </c:tx>
          <c:spPr>
            <a:solidFill>
              <a:schemeClr val="accent2"/>
            </a:solidFill>
            <a:ln cmpd="sng">
              <a:solidFill>
                <a:srgbClr val="000000"/>
              </a:solidFill>
            </a:ln>
          </c:spPr>
          <c:cat>
            <c:strRef>
              <c:f>'Totaux par site annuels (en L)'!$C$2:$N$2</c:f>
            </c:strRef>
          </c:cat>
          <c:val>
            <c:numRef>
              <c:f>'Totaux par site annuels (en L)'!$C$33:$N$33</c:f>
              <c:numCache/>
            </c:numRef>
          </c:val>
        </c:ser>
        <c:ser>
          <c:idx val="31"/>
          <c:order val="31"/>
          <c:tx>
            <c:v>Mine Vezza</c:v>
          </c:tx>
          <c:spPr>
            <a:solidFill>
              <a:schemeClr val="accent3"/>
            </a:solidFill>
            <a:ln cmpd="sng">
              <a:solidFill>
                <a:srgbClr val="000000"/>
              </a:solidFill>
            </a:ln>
          </c:spPr>
          <c:cat>
            <c:strRef>
              <c:f>'Totaux par site annuels (en L)'!$C$2:$N$2</c:f>
            </c:strRef>
          </c:cat>
          <c:val>
            <c:numRef>
              <c:f>'Totaux par site annuels (en L)'!$C$34:$N$34</c:f>
              <c:numCache/>
            </c:numRef>
          </c:val>
        </c:ser>
        <c:ser>
          <c:idx val="32"/>
          <c:order val="32"/>
          <c:tx>
            <c:v>Mines (4) Nunavik Nickel</c:v>
          </c:tx>
          <c:spPr>
            <a:solidFill>
              <a:schemeClr val="accent4"/>
            </a:solidFill>
            <a:ln cmpd="sng">
              <a:solidFill>
                <a:srgbClr val="000000"/>
              </a:solidFill>
            </a:ln>
          </c:spPr>
          <c:cat>
            <c:strRef>
              <c:f>'Totaux par site annuels (en L)'!$C$2:$N$2</c:f>
            </c:strRef>
          </c:cat>
          <c:val>
            <c:numRef>
              <c:f>'Totaux par site annuels (en L)'!$C$35:$N$35</c:f>
              <c:numCache/>
            </c:numRef>
          </c:val>
        </c:ser>
        <c:ser>
          <c:idx val="33"/>
          <c:order val="33"/>
          <c:tx>
            <c:v>Mines Casa Berardi (Est)</c:v>
          </c:tx>
          <c:spPr>
            <a:solidFill>
              <a:schemeClr val="accent5"/>
            </a:solidFill>
            <a:ln cmpd="sng">
              <a:solidFill>
                <a:srgbClr val="000000"/>
              </a:solidFill>
            </a:ln>
          </c:spPr>
          <c:cat>
            <c:strRef>
              <c:f>'Totaux par site annuels (en L)'!$C$2:$N$2</c:f>
            </c:strRef>
          </c:cat>
          <c:val>
            <c:numRef>
              <c:f>'Totaux par site annuels (en L)'!$C$36:$N$36</c:f>
              <c:numCache/>
            </c:numRef>
          </c:val>
        </c:ser>
        <c:ser>
          <c:idx val="34"/>
          <c:order val="34"/>
          <c:tx>
            <c:v>Mines Géant Dormant Cadiscor inc.</c:v>
          </c:tx>
          <c:spPr>
            <a:solidFill>
              <a:schemeClr val="accent6"/>
            </a:solidFill>
            <a:ln cmpd="sng">
              <a:solidFill>
                <a:srgbClr val="000000"/>
              </a:solidFill>
            </a:ln>
          </c:spPr>
          <c:cat>
            <c:strRef>
              <c:f>'Totaux par site annuels (en L)'!$C$2:$N$2</c:f>
            </c:strRef>
          </c:cat>
          <c:val>
            <c:numRef>
              <c:f>'Totaux par site annuels (en L)'!$C$37:$N$37</c:f>
              <c:numCache/>
            </c:numRef>
          </c:val>
        </c:ser>
        <c:ser>
          <c:idx val="35"/>
          <c:order val="35"/>
          <c:tx>
            <c:v>Mines Lac Tio</c:v>
          </c:tx>
          <c:spPr>
            <a:solidFill>
              <a:schemeClr val="accent1"/>
            </a:solidFill>
            <a:ln cmpd="sng">
              <a:solidFill>
                <a:srgbClr val="000000"/>
              </a:solidFill>
            </a:ln>
          </c:spPr>
          <c:cat>
            <c:strRef>
              <c:f>'Totaux par site annuels (en L)'!$C$2:$N$2</c:f>
            </c:strRef>
          </c:cat>
          <c:val>
            <c:numRef>
              <c:f>'Totaux par site annuels (en L)'!$C$38:$N$38</c:f>
              <c:numCache/>
            </c:numRef>
          </c:val>
        </c:ser>
        <c:ser>
          <c:idx val="36"/>
          <c:order val="36"/>
          <c:tx>
            <c:v>Mines Wabush</c:v>
          </c:tx>
          <c:spPr>
            <a:solidFill>
              <a:schemeClr val="accent2"/>
            </a:solidFill>
            <a:ln cmpd="sng">
              <a:solidFill>
                <a:srgbClr val="000000"/>
              </a:solidFill>
            </a:ln>
          </c:spPr>
          <c:cat>
            <c:strRef>
              <c:f>'Totaux par site annuels (en L)'!$C$2:$N$2</c:f>
            </c:strRef>
          </c:cat>
          <c:val>
            <c:numRef>
              <c:f>'Totaux par site annuels (en L)'!$C$39:$N$39</c:f>
              <c:numCache/>
            </c:numRef>
          </c:val>
        </c:ser>
        <c:ser>
          <c:idx val="37"/>
          <c:order val="37"/>
          <c:tx>
            <c:v>Site Akasaba</c:v>
          </c:tx>
          <c:spPr>
            <a:solidFill>
              <a:schemeClr val="accent3"/>
            </a:solidFill>
            <a:ln cmpd="sng">
              <a:solidFill>
                <a:srgbClr val="000000"/>
              </a:solidFill>
            </a:ln>
          </c:spPr>
          <c:cat>
            <c:strRef>
              <c:f>'Totaux par site annuels (en L)'!$C$2:$N$2</c:f>
            </c:strRef>
          </c:cat>
          <c:val>
            <c:numRef>
              <c:f>'Totaux par site annuels (en L)'!$C$40:$N$40</c:f>
              <c:numCache/>
            </c:numRef>
          </c:val>
        </c:ser>
        <c:ser>
          <c:idx val="38"/>
          <c:order val="38"/>
          <c:tx>
            <c:v>Site Lamaque Sud</c:v>
          </c:tx>
          <c:spPr>
            <a:solidFill>
              <a:schemeClr val="accent4"/>
            </a:solidFill>
            <a:ln cmpd="sng">
              <a:solidFill>
                <a:srgbClr val="000000"/>
              </a:solidFill>
            </a:ln>
          </c:spPr>
          <c:cat>
            <c:strRef>
              <c:f>'Totaux par site annuels (en L)'!$C$2:$N$2</c:f>
            </c:strRef>
          </c:cat>
          <c:val>
            <c:numRef>
              <c:f>'Totaux par site annuels (en L)'!$C$41:$N$41</c:f>
              <c:numCache/>
            </c:numRef>
          </c:val>
        </c:ser>
        <c:ser>
          <c:idx val="39"/>
          <c:order val="39"/>
          <c:tx>
            <c:v>Site Sigma I</c:v>
          </c:tx>
          <c:spPr>
            <a:solidFill>
              <a:schemeClr val="accent5"/>
            </a:solidFill>
            <a:ln cmpd="sng">
              <a:solidFill>
                <a:srgbClr val="000000"/>
              </a:solidFill>
            </a:ln>
          </c:spPr>
          <c:cat>
            <c:strRef>
              <c:f>'Totaux par site annuels (en L)'!$C$2:$N$2</c:f>
            </c:strRef>
          </c:cat>
          <c:val>
            <c:numRef>
              <c:f>'Totaux par site annuels (en L)'!$C$42:$N$42</c:f>
              <c:numCache/>
            </c:numRef>
          </c:val>
        </c:ser>
        <c:ser>
          <c:idx val="40"/>
          <c:order val="40"/>
          <c:tx>
            <c:v>Usine de bouletage (ArcelorMittal) (7)</c:v>
          </c:tx>
          <c:spPr>
            <a:solidFill>
              <a:schemeClr val="accent6"/>
            </a:solidFill>
            <a:ln cmpd="sng">
              <a:solidFill>
                <a:srgbClr val="000000"/>
              </a:solidFill>
            </a:ln>
          </c:spPr>
          <c:cat>
            <c:strRef>
              <c:f>'Totaux par site annuels (en L)'!$C$2:$N$2</c:f>
            </c:strRef>
          </c:cat>
          <c:val>
            <c:numRef>
              <c:f>'Totaux par site annuels (en L)'!$C$43:$N$43</c:f>
              <c:numCache/>
            </c:numRef>
          </c:val>
        </c:ser>
        <c:overlap val="100"/>
        <c:axId val="882132757"/>
        <c:axId val="407089070"/>
      </c:barChart>
      <c:lineChart>
        <c:varyColors val="0"/>
        <c:ser>
          <c:idx val="41"/>
          <c:order val="41"/>
          <c:tx>
            <c:v>Précipitations annuelles</c:v>
          </c:tx>
          <c:spPr>
            <a:ln cmpd="sng" w="28575">
              <a:solidFill>
                <a:schemeClr val="accent1"/>
              </a:solidFill>
              <a:prstDash val="solid"/>
            </a:ln>
          </c:spPr>
          <c:marker>
            <c:symbol val="none"/>
          </c:marker>
          <c:cat>
            <c:strRef>
              <c:f>'Totaux par site annuels (en L)'!$C$2:$N$2</c:f>
            </c:strRef>
          </c:cat>
          <c:val>
            <c:numRef>
              <c:f>'Totaux par site annuels (en L)'!$D$44:$N$44</c:f>
              <c:numCache/>
            </c:numRef>
          </c:val>
          <c:smooth val="0"/>
        </c:ser>
        <c:axId val="882132757"/>
        <c:axId val="407089070"/>
      </c:lineChart>
      <c:catAx>
        <c:axId val="88213275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1100">
                <a:solidFill>
                  <a:srgbClr val="000000"/>
                </a:solidFill>
                <a:latin typeface="+mn-lt"/>
              </a:defRPr>
            </a:pPr>
          </a:p>
        </c:txPr>
        <c:crossAx val="407089070"/>
      </c:catAx>
      <c:valAx>
        <c:axId val="407089070"/>
        <c:scaling>
          <c:orientation val="minMax"/>
          <c:max val="1.3E11"/>
        </c:scaling>
        <c:delete val="0"/>
        <c:axPos val="l"/>
        <c:majorGridlines>
          <c:spPr>
            <a:ln>
              <a:solidFill>
                <a:srgbClr val="B7B7B7"/>
              </a:solidFill>
            </a:ln>
          </c:spPr>
        </c:majorGridlines>
        <c:title>
          <c:tx>
            <c:rich>
              <a:bodyPr/>
              <a:lstStyle/>
              <a:p>
                <a:pPr lvl="0">
                  <a:defRPr b="0" i="0" sz="1400">
                    <a:solidFill>
                      <a:srgbClr val="000000"/>
                    </a:solidFill>
                    <a:latin typeface="+mn-lt"/>
                  </a:defRPr>
                </a:pPr>
                <a:r>
                  <a:rPr b="0" i="0" sz="1400">
                    <a:solidFill>
                      <a:srgbClr val="000000"/>
                    </a:solidFill>
                    <a:latin typeface="+mn-lt"/>
                  </a:rPr>
                  <a:t>Quantité d'eau prélevée (en L)</a:t>
                </a:r>
              </a:p>
            </c:rich>
          </c:tx>
          <c:layout>
            <c:manualLayout>
              <c:xMode val="edge"/>
              <c:yMode val="edge"/>
              <c:x val="0.0"/>
              <c:y val="0.4329103015147875"/>
            </c:manualLayout>
          </c:layout>
          <c:overlay val="0"/>
        </c:title>
        <c:numFmt formatCode="General" sourceLinked="1"/>
        <c:majorTickMark val="none"/>
        <c:minorTickMark val="none"/>
        <c:tickLblPos val="nextTo"/>
        <c:spPr>
          <a:ln/>
        </c:spPr>
        <c:txPr>
          <a:bodyPr/>
          <a:lstStyle/>
          <a:p>
            <a:pPr lvl="0">
              <a:defRPr b="0" i="0" sz="1000">
                <a:solidFill>
                  <a:srgbClr val="000000"/>
                </a:solidFill>
                <a:latin typeface="+mn-lt"/>
              </a:defRPr>
            </a:pPr>
          </a:p>
        </c:txPr>
        <c:crossAx val="882132757"/>
      </c:valAx>
    </c:plotArea>
    <c:legend>
      <c:legendPos val="b"/>
      <c:layout>
        <c:manualLayout>
          <c:xMode val="edge"/>
          <c:yMode val="edge"/>
          <c:x val="0.07141238595202322"/>
          <c:y val="0.012166794491791906"/>
        </c:manualLayout>
      </c:layout>
      <c:overlay val="0"/>
      <c:txPr>
        <a:bodyPr/>
        <a:lstStyle/>
        <a:p>
          <a:pPr lvl="0">
            <a:defRPr b="0" i="0" sz="90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annuelles prélevées par site minier pour la période 2012-2023 (en GL)</a:t>
            </a:r>
          </a:p>
        </c:rich>
      </c:tx>
      <c:layout>
        <c:manualLayout>
          <c:xMode val="edge"/>
          <c:yMode val="edge"/>
          <c:x val="0.1581131787072322"/>
          <c:y val="0.9593798215374517"/>
        </c:manualLayout>
      </c:layout>
      <c:overlay val="0"/>
    </c:title>
    <c:plotArea>
      <c:layout>
        <c:manualLayout>
          <c:xMode val="edge"/>
          <c:yMode val="edge"/>
          <c:x val="0.09755740496597322"/>
          <c:y val="0.07475503693450437"/>
          <c:w val="0.886338991573216"/>
          <c:h val="0.8422096968269621"/>
        </c:manualLayout>
      </c:layout>
      <c:barChart>
        <c:barDir val="col"/>
        <c:grouping val="stacked"/>
        <c:ser>
          <c:idx val="0"/>
          <c:order val="0"/>
          <c:tx>
            <c:v>Complexe minier Kiena</c:v>
          </c:tx>
          <c:spPr>
            <a:solidFill>
              <a:schemeClr val="accent2"/>
            </a:solidFill>
            <a:ln cmpd="sng">
              <a:solidFill>
                <a:srgbClr val="000000"/>
              </a:solidFill>
            </a:ln>
          </c:spPr>
          <c:cat>
            <c:strRef>
              <c:f>'Totaux par site annuels (en GL)'!$C$2:$N$2</c:f>
            </c:strRef>
          </c:cat>
          <c:val>
            <c:numRef>
              <c:f>'Totaux par site annuels (en GL)'!$C$3:$N$3</c:f>
              <c:numCache/>
            </c:numRef>
          </c:val>
        </c:ser>
        <c:ser>
          <c:idx val="1"/>
          <c:order val="1"/>
          <c:tx>
            <c:v>Mine Aurbel</c:v>
          </c:tx>
          <c:spPr>
            <a:solidFill>
              <a:schemeClr val="accent3"/>
            </a:solidFill>
            <a:ln cmpd="sng">
              <a:solidFill>
                <a:srgbClr val="000000"/>
              </a:solidFill>
            </a:ln>
          </c:spPr>
          <c:cat>
            <c:strRef>
              <c:f>'Totaux par site annuels (en GL)'!$C$2:$N$2</c:f>
            </c:strRef>
          </c:cat>
          <c:val>
            <c:numRef>
              <c:f>'Totaux par site annuels (en GL)'!$C$4:$N$4</c:f>
              <c:numCache/>
            </c:numRef>
          </c:val>
        </c:ser>
        <c:ser>
          <c:idx val="2"/>
          <c:order val="2"/>
          <c:tx>
            <c:v>Mine aurifère Canadian Malartic</c:v>
          </c:tx>
          <c:spPr>
            <a:solidFill>
              <a:schemeClr val="accent4"/>
            </a:solidFill>
            <a:ln cmpd="sng">
              <a:solidFill>
                <a:srgbClr val="000000"/>
              </a:solidFill>
            </a:ln>
          </c:spPr>
          <c:cat>
            <c:strRef>
              <c:f>'Totaux par site annuels (en GL)'!$C$2:$N$2</c:f>
            </c:strRef>
          </c:cat>
          <c:val>
            <c:numRef>
              <c:f>'Totaux par site annuels (en GL)'!$C$5:$N$5</c:f>
              <c:numCache/>
            </c:numRef>
          </c:val>
        </c:ser>
        <c:ser>
          <c:idx val="3"/>
          <c:order val="3"/>
          <c:tx>
            <c:v>Mine Barry</c:v>
          </c:tx>
          <c:spPr>
            <a:solidFill>
              <a:schemeClr val="accent5"/>
            </a:solidFill>
            <a:ln cmpd="sng">
              <a:solidFill>
                <a:srgbClr val="000000"/>
              </a:solidFill>
            </a:ln>
          </c:spPr>
          <c:cat>
            <c:strRef>
              <c:f>'Totaux par site annuels (en GL)'!$C$2:$N$2</c:f>
            </c:strRef>
          </c:cat>
          <c:val>
            <c:numRef>
              <c:f>'Totaux par site annuels (en GL)'!$C$6:$N$6</c:f>
              <c:numCache/>
            </c:numRef>
          </c:val>
        </c:ser>
        <c:ser>
          <c:idx val="4"/>
          <c:order val="4"/>
          <c:tx>
            <c:v>Mine Beaufor</c:v>
          </c:tx>
          <c:spPr>
            <a:solidFill>
              <a:schemeClr val="accent6"/>
            </a:solidFill>
            <a:ln cmpd="sng">
              <a:solidFill>
                <a:srgbClr val="000000"/>
              </a:solidFill>
            </a:ln>
          </c:spPr>
          <c:cat>
            <c:strRef>
              <c:f>'Totaux par site annuels (en GL)'!$C$2:$N$2</c:f>
            </c:strRef>
          </c:cat>
          <c:val>
            <c:numRef>
              <c:f>'Totaux par site annuels (en GL)'!$C$7:$N$7</c:f>
              <c:numCache/>
            </c:numRef>
          </c:val>
        </c:ser>
        <c:ser>
          <c:idx val="5"/>
          <c:order val="5"/>
          <c:tx>
            <c:v>Mine Bracemac-McLeod</c:v>
          </c:tx>
          <c:spPr>
            <a:solidFill>
              <a:schemeClr val="accent1"/>
            </a:solidFill>
            <a:ln cmpd="sng">
              <a:solidFill>
                <a:srgbClr val="000000"/>
              </a:solidFill>
            </a:ln>
          </c:spPr>
          <c:cat>
            <c:strRef>
              <c:f>'Totaux par site annuels (en GL)'!$C$2:$N$2</c:f>
            </c:strRef>
          </c:cat>
          <c:val>
            <c:numRef>
              <c:f>'Totaux par site annuels (en GL)'!$C$8:$N$8</c:f>
              <c:numCache/>
            </c:numRef>
          </c:val>
        </c:ser>
        <c:ser>
          <c:idx val="6"/>
          <c:order val="6"/>
          <c:tx>
            <c:v>Mine de fer du lac Bloom</c:v>
          </c:tx>
          <c:spPr>
            <a:solidFill>
              <a:schemeClr val="accent2"/>
            </a:solidFill>
            <a:ln cmpd="sng">
              <a:solidFill>
                <a:srgbClr val="000000"/>
              </a:solidFill>
            </a:ln>
          </c:spPr>
          <c:cat>
            <c:strRef>
              <c:f>'Totaux par site annuels (en GL)'!$C$2:$N$2</c:f>
            </c:strRef>
          </c:cat>
          <c:val>
            <c:numRef>
              <c:f>'Totaux par site annuels (en GL)'!$C$9:$N$9</c:f>
              <c:numCache/>
            </c:numRef>
          </c:val>
        </c:ser>
        <c:ser>
          <c:idx val="7"/>
          <c:order val="7"/>
          <c:tx>
            <c:v>Mine Doyon</c:v>
          </c:tx>
          <c:spPr>
            <a:solidFill>
              <a:schemeClr val="accent3"/>
            </a:solidFill>
            <a:ln cmpd="sng">
              <a:solidFill>
                <a:srgbClr val="000000"/>
              </a:solidFill>
            </a:ln>
          </c:spPr>
          <c:cat>
            <c:strRef>
              <c:f>'Totaux par site annuels (en GL)'!$C$2:$N$2</c:f>
            </c:strRef>
          </c:cat>
          <c:val>
            <c:numRef>
              <c:f>'Totaux par site annuels (en GL)'!$C$10:$N$10</c:f>
              <c:numCache/>
            </c:numRef>
          </c:val>
        </c:ser>
        <c:ser>
          <c:idx val="8"/>
          <c:order val="8"/>
          <c:tx>
            <c:v>Mine du lac Fire (1)</c:v>
          </c:tx>
          <c:spPr>
            <a:solidFill>
              <a:schemeClr val="accent4"/>
            </a:solidFill>
            <a:ln cmpd="sng">
              <a:solidFill>
                <a:srgbClr val="000000"/>
              </a:solidFill>
            </a:ln>
          </c:spPr>
          <c:cat>
            <c:strRef>
              <c:f>'Totaux par site annuels (en GL)'!$C$2:$N$2</c:f>
            </c:strRef>
          </c:cat>
          <c:val>
            <c:numRef>
              <c:f>'Totaux par site annuels (en GL)'!$C$11:$N$11</c:f>
              <c:numCache/>
            </c:numRef>
          </c:val>
        </c:ser>
        <c:ser>
          <c:idx val="9"/>
          <c:order val="9"/>
          <c:tx>
            <c:v>Mine Elder</c:v>
          </c:tx>
          <c:spPr>
            <a:solidFill>
              <a:schemeClr val="accent5"/>
            </a:solidFill>
            <a:ln cmpd="sng">
              <a:solidFill>
                <a:srgbClr val="000000"/>
              </a:solidFill>
            </a:ln>
          </c:spPr>
          <c:cat>
            <c:strRef>
              <c:f>'Totaux par site annuels (en GL)'!$C$2:$N$2</c:f>
            </c:strRef>
          </c:cat>
          <c:val>
            <c:numRef>
              <c:f>'Totaux par site annuels (en GL)'!$C$12:$N$12</c:f>
              <c:numCache/>
            </c:numRef>
          </c:val>
        </c:ser>
        <c:ser>
          <c:idx val="10"/>
          <c:order val="10"/>
          <c:tx>
            <c:v>Mine Éléonore</c:v>
          </c:tx>
          <c:spPr>
            <a:solidFill>
              <a:schemeClr val="accent6"/>
            </a:solidFill>
            <a:ln cmpd="sng">
              <a:solidFill>
                <a:srgbClr val="000000"/>
              </a:solidFill>
            </a:ln>
          </c:spPr>
          <c:cat>
            <c:strRef>
              <c:f>'Totaux par site annuels (en GL)'!$C$2:$N$2</c:f>
            </c:strRef>
          </c:cat>
          <c:val>
            <c:numRef>
              <c:f>'Totaux par site annuels (en GL)'!$C$13:$N$13</c:f>
              <c:numCache/>
            </c:numRef>
          </c:val>
        </c:ser>
        <c:ser>
          <c:idx val="11"/>
          <c:order val="11"/>
          <c:tx>
            <c:v>Mine et usine Camflo</c:v>
          </c:tx>
          <c:spPr>
            <a:solidFill>
              <a:schemeClr val="accent1"/>
            </a:solidFill>
            <a:ln cmpd="sng">
              <a:solidFill>
                <a:srgbClr val="000000"/>
              </a:solidFill>
            </a:ln>
          </c:spPr>
          <c:cat>
            <c:strRef>
              <c:f>'Totaux par site annuels (en GL)'!$C$2:$N$2</c:f>
            </c:strRef>
          </c:cat>
          <c:val>
            <c:numRef>
              <c:f>'Totaux par site annuels (en GL)'!$C$14:$N$14</c:f>
              <c:numCache/>
            </c:numRef>
          </c:val>
        </c:ser>
        <c:ser>
          <c:idx val="12"/>
          <c:order val="12"/>
          <c:tx>
            <c:v>Mine Fayolle</c:v>
          </c:tx>
          <c:spPr>
            <a:solidFill>
              <a:schemeClr val="accent2"/>
            </a:solidFill>
            <a:ln cmpd="sng">
              <a:solidFill>
                <a:srgbClr val="000000"/>
              </a:solidFill>
            </a:ln>
          </c:spPr>
          <c:cat>
            <c:strRef>
              <c:f>'Totaux par site annuels (en GL)'!$C$2:$N$2</c:f>
            </c:strRef>
          </c:cat>
          <c:val>
            <c:numRef>
              <c:f>'Totaux par site annuels (en GL)'!$C$15:$N$15</c:f>
              <c:numCache/>
            </c:numRef>
          </c:val>
        </c:ser>
        <c:ser>
          <c:idx val="13"/>
          <c:order val="13"/>
          <c:tx>
            <c:v>Mine Francoeur</c:v>
          </c:tx>
          <c:spPr>
            <a:solidFill>
              <a:schemeClr val="accent3"/>
            </a:solidFill>
            <a:ln cmpd="sng">
              <a:solidFill>
                <a:srgbClr val="000000"/>
              </a:solidFill>
            </a:ln>
          </c:spPr>
          <c:cat>
            <c:strRef>
              <c:f>'Totaux par site annuels (en GL)'!$C$2:$N$2</c:f>
            </c:strRef>
          </c:cat>
          <c:val>
            <c:numRef>
              <c:f>'Totaux par site annuels (en GL)'!$C$16:$N$16</c:f>
              <c:numCache/>
            </c:numRef>
          </c:val>
        </c:ser>
        <c:ser>
          <c:idx val="14"/>
          <c:order val="14"/>
          <c:tx>
            <c:v>Mine Goldex</c:v>
          </c:tx>
          <c:spPr>
            <a:solidFill>
              <a:schemeClr val="accent4"/>
            </a:solidFill>
            <a:ln cmpd="sng">
              <a:solidFill>
                <a:srgbClr val="000000"/>
              </a:solidFill>
            </a:ln>
          </c:spPr>
          <c:cat>
            <c:strRef>
              <c:f>'Totaux par site annuels (en GL)'!$C$2:$N$2</c:f>
            </c:strRef>
          </c:cat>
          <c:val>
            <c:numRef>
              <c:f>'Totaux par site annuels (en GL)'!$C$17:$N$17</c:f>
              <c:numCache/>
            </c:numRef>
          </c:val>
        </c:ser>
        <c:ser>
          <c:idx val="15"/>
          <c:order val="15"/>
          <c:tx>
            <c:v>Mine Gonzague-Langlois (4)</c:v>
          </c:tx>
          <c:spPr>
            <a:solidFill>
              <a:schemeClr val="accent5"/>
            </a:solidFill>
            <a:ln cmpd="sng">
              <a:solidFill>
                <a:srgbClr val="000000"/>
              </a:solidFill>
            </a:ln>
          </c:spPr>
          <c:cat>
            <c:strRef>
              <c:f>'Totaux par site annuels (en GL)'!$C$2:$N$2</c:f>
            </c:strRef>
          </c:cat>
          <c:val>
            <c:numRef>
              <c:f>'Totaux par site annuels (en GL)'!$C$18:$N$18</c:f>
              <c:numCache/>
            </c:numRef>
          </c:val>
        </c:ser>
        <c:ser>
          <c:idx val="16"/>
          <c:order val="16"/>
          <c:tx>
            <c:v>Mine Lac Bachelor (3)</c:v>
          </c:tx>
          <c:spPr>
            <a:solidFill>
              <a:schemeClr val="accent6"/>
            </a:solidFill>
            <a:ln cmpd="sng">
              <a:solidFill>
                <a:srgbClr val="000000"/>
              </a:solidFill>
            </a:ln>
          </c:spPr>
          <c:cat>
            <c:strRef>
              <c:f>'Totaux par site annuels (en GL)'!$C$2:$N$2</c:f>
            </c:strRef>
          </c:cat>
          <c:val>
            <c:numRef>
              <c:f>'Totaux par site annuels (en GL)'!$C$19:$N$19</c:f>
              <c:numCache/>
            </c:numRef>
          </c:val>
        </c:ser>
        <c:ser>
          <c:idx val="17"/>
          <c:order val="17"/>
          <c:tx>
            <c:v>Mine Lac Herbin</c:v>
          </c:tx>
          <c:spPr>
            <a:solidFill>
              <a:schemeClr val="accent1"/>
            </a:solidFill>
            <a:ln cmpd="sng">
              <a:solidFill>
                <a:srgbClr val="000000"/>
              </a:solidFill>
            </a:ln>
          </c:spPr>
          <c:cat>
            <c:strRef>
              <c:f>'Totaux par site annuels (en GL)'!$C$2:$N$2</c:f>
            </c:strRef>
          </c:cat>
          <c:val>
            <c:numRef>
              <c:f>'Totaux par site annuels (en GL)'!$C$20:$N$20</c:f>
              <c:numCache/>
            </c:numRef>
          </c:val>
        </c:ser>
        <c:ser>
          <c:idx val="18"/>
          <c:order val="18"/>
          <c:tx>
            <c:v>Mine Lac Matagami</c:v>
          </c:tx>
          <c:spPr>
            <a:solidFill>
              <a:schemeClr val="accent2"/>
            </a:solidFill>
            <a:ln cmpd="sng">
              <a:solidFill>
                <a:srgbClr val="000000"/>
              </a:solidFill>
            </a:ln>
          </c:spPr>
          <c:cat>
            <c:strRef>
              <c:f>'Totaux par site annuels (en GL)'!$C$2:$N$2</c:f>
            </c:strRef>
          </c:cat>
          <c:val>
            <c:numRef>
              <c:f>'Totaux par site annuels (en GL)'!$C$21:$N$21</c:f>
              <c:numCache/>
            </c:numRef>
          </c:val>
        </c:ser>
        <c:ser>
          <c:idx val="19"/>
          <c:order val="19"/>
          <c:tx>
            <c:v>Mine Lac-des-Îles (5)</c:v>
          </c:tx>
          <c:spPr>
            <a:solidFill>
              <a:schemeClr val="accent3"/>
            </a:solidFill>
            <a:ln cmpd="sng">
              <a:solidFill>
                <a:srgbClr val="000000"/>
              </a:solidFill>
            </a:ln>
          </c:spPr>
          <c:cat>
            <c:strRef>
              <c:f>'Totaux par site annuels (en GL)'!$C$2:$N$2</c:f>
            </c:strRef>
          </c:cat>
          <c:val>
            <c:numRef>
              <c:f>'Totaux par site annuels (en GL)'!$C$22:$N$22</c:f>
              <c:numCache/>
            </c:numRef>
          </c:val>
        </c:ser>
        <c:ser>
          <c:idx val="20"/>
          <c:order val="20"/>
          <c:tx>
            <c:v>Mine Lapa</c:v>
          </c:tx>
          <c:spPr>
            <a:solidFill>
              <a:schemeClr val="accent4"/>
            </a:solidFill>
            <a:ln cmpd="sng">
              <a:solidFill>
                <a:srgbClr val="000000"/>
              </a:solidFill>
            </a:ln>
          </c:spPr>
          <c:cat>
            <c:strRef>
              <c:f>'Totaux par site annuels (en GL)'!$C$2:$N$2</c:f>
            </c:strRef>
          </c:cat>
          <c:val>
            <c:numRef>
              <c:f>'Totaux par site annuels (en GL)'!$C$23:$N$23</c:f>
              <c:numCache/>
            </c:numRef>
          </c:val>
        </c:ser>
        <c:ser>
          <c:idx val="21"/>
          <c:order val="21"/>
          <c:tx>
            <c:v>Mine Laronde</c:v>
          </c:tx>
          <c:spPr>
            <a:solidFill>
              <a:schemeClr val="accent5"/>
            </a:solidFill>
            <a:ln cmpd="sng">
              <a:solidFill>
                <a:srgbClr val="000000"/>
              </a:solidFill>
            </a:ln>
          </c:spPr>
          <c:cat>
            <c:strRef>
              <c:f>'Totaux par site annuels (en GL)'!$C$2:$N$2</c:f>
            </c:strRef>
          </c:cat>
          <c:val>
            <c:numRef>
              <c:f>'Totaux par site annuels (en GL)'!$C$24:$N$24</c:f>
              <c:numCache/>
            </c:numRef>
          </c:val>
        </c:ser>
        <c:ser>
          <c:idx val="22"/>
          <c:order val="22"/>
          <c:tx>
            <c:v>Mine Monique</c:v>
          </c:tx>
          <c:spPr>
            <a:solidFill>
              <a:schemeClr val="accent1"/>
            </a:solidFill>
            <a:ln cmpd="sng">
              <a:solidFill>
                <a:srgbClr val="000000"/>
              </a:solidFill>
            </a:ln>
          </c:spPr>
          <c:cat>
            <c:strRef>
              <c:f>'Totaux par site annuels (en GL)'!$C$2:$N$2</c:f>
            </c:strRef>
          </c:cat>
          <c:val>
            <c:numRef>
              <c:f>'Totaux par site annuels (en GL)'!$C$26:$N$26</c:f>
              <c:numCache/>
            </c:numRef>
          </c:val>
        </c:ser>
        <c:ser>
          <c:idx val="23"/>
          <c:order val="23"/>
          <c:tx>
            <c:v>Mine Mont-Wright (2)</c:v>
          </c:tx>
          <c:spPr>
            <a:solidFill>
              <a:schemeClr val="accent2"/>
            </a:solidFill>
            <a:ln cmpd="sng">
              <a:solidFill>
                <a:srgbClr val="000000"/>
              </a:solidFill>
            </a:ln>
          </c:spPr>
          <c:cat>
            <c:strRef>
              <c:f>'Totaux par site annuels (en GL)'!$C$2:$N$2</c:f>
            </c:strRef>
          </c:cat>
          <c:val>
            <c:numRef>
              <c:f>'Totaux par site annuels (en GL)'!$C$27:$N$27</c:f>
              <c:numCache/>
            </c:numRef>
          </c:val>
        </c:ser>
        <c:ser>
          <c:idx val="24"/>
          <c:order val="24"/>
          <c:tx>
            <c:v>Mine Mouska</c:v>
          </c:tx>
          <c:spPr>
            <a:solidFill>
              <a:schemeClr val="accent3"/>
            </a:solidFill>
            <a:ln cmpd="sng">
              <a:solidFill>
                <a:srgbClr val="000000"/>
              </a:solidFill>
            </a:ln>
          </c:spPr>
          <c:cat>
            <c:strRef>
              <c:f>'Totaux par site annuels (en GL)'!$C$2:$N$2</c:f>
            </c:strRef>
          </c:cat>
          <c:val>
            <c:numRef>
              <c:f>'Totaux par site annuels (en GL)'!$C$28:$N$28</c:f>
              <c:numCache/>
            </c:numRef>
          </c:val>
        </c:ser>
        <c:ser>
          <c:idx val="25"/>
          <c:order val="25"/>
          <c:tx>
            <c:v>Mine Niobec</c:v>
          </c:tx>
          <c:spPr>
            <a:solidFill>
              <a:schemeClr val="accent4"/>
            </a:solidFill>
            <a:ln cmpd="sng">
              <a:solidFill>
                <a:srgbClr val="000000"/>
              </a:solidFill>
            </a:ln>
          </c:spPr>
          <c:cat>
            <c:strRef>
              <c:f>'Totaux par site annuels (en GL)'!$C$2:$N$2</c:f>
            </c:strRef>
          </c:cat>
          <c:val>
            <c:numRef>
              <c:f>'Totaux par site annuels (en GL)'!$C$29:$N$29</c:f>
              <c:numCache/>
            </c:numRef>
          </c:val>
        </c:ser>
        <c:ser>
          <c:idx val="26"/>
          <c:order val="26"/>
          <c:tx>
            <c:v>Mine North American Lithium (6)</c:v>
          </c:tx>
          <c:spPr>
            <a:solidFill>
              <a:schemeClr val="accent5"/>
            </a:solidFill>
            <a:ln cmpd="sng">
              <a:solidFill>
                <a:srgbClr val="000000"/>
              </a:solidFill>
            </a:ln>
          </c:spPr>
          <c:cat>
            <c:strRef>
              <c:f>'Totaux par site annuels (en GL)'!$C$2:$N$2</c:f>
            </c:strRef>
          </c:cat>
          <c:val>
            <c:numRef>
              <c:f>'Totaux par site annuels (en GL)'!$C$30:$N$30</c:f>
              <c:numCache/>
            </c:numRef>
          </c:val>
        </c:ser>
        <c:ser>
          <c:idx val="27"/>
          <c:order val="27"/>
          <c:tx>
            <c:v>Mine Persévérance</c:v>
          </c:tx>
          <c:spPr>
            <a:solidFill>
              <a:schemeClr val="accent6"/>
            </a:solidFill>
            <a:ln cmpd="sng">
              <a:solidFill>
                <a:srgbClr val="000000"/>
              </a:solidFill>
            </a:ln>
          </c:spPr>
          <c:cat>
            <c:strRef>
              <c:f>'Totaux par site annuels (en GL)'!$C$2:$N$2</c:f>
            </c:strRef>
          </c:cat>
          <c:val>
            <c:numRef>
              <c:f>'Totaux par site annuels (en GL)'!$C$31:$N$31</c:f>
              <c:numCache/>
            </c:numRef>
          </c:val>
        </c:ser>
        <c:ser>
          <c:idx val="28"/>
          <c:order val="28"/>
          <c:tx>
            <c:v>Mine Raglan</c:v>
          </c:tx>
          <c:spPr>
            <a:solidFill>
              <a:schemeClr val="accent1"/>
            </a:solidFill>
            <a:ln cmpd="sng">
              <a:solidFill>
                <a:srgbClr val="000000"/>
              </a:solidFill>
            </a:ln>
          </c:spPr>
          <c:cat>
            <c:strRef>
              <c:f>'Totaux par site annuels (en GL)'!$C$2:$N$2</c:f>
            </c:strRef>
          </c:cat>
          <c:val>
            <c:numRef>
              <c:f>'Totaux par site annuels (en GL)'!$C$32:$N$32</c:f>
              <c:numCache/>
            </c:numRef>
          </c:val>
        </c:ser>
        <c:ser>
          <c:idx val="29"/>
          <c:order val="29"/>
          <c:tx>
            <c:v>Mine Renard (Foxtrot)</c:v>
          </c:tx>
          <c:spPr>
            <a:solidFill>
              <a:schemeClr val="accent2"/>
            </a:solidFill>
            <a:ln cmpd="sng">
              <a:solidFill>
                <a:srgbClr val="000000"/>
              </a:solidFill>
            </a:ln>
          </c:spPr>
          <c:cat>
            <c:strRef>
              <c:f>'Totaux par site annuels (en GL)'!$C$2:$N$2</c:f>
            </c:strRef>
          </c:cat>
          <c:val>
            <c:numRef>
              <c:f>'Totaux par site annuels (en GL)'!$C$33:$N$33</c:f>
              <c:numCache/>
            </c:numRef>
          </c:val>
        </c:ser>
        <c:ser>
          <c:idx val="30"/>
          <c:order val="30"/>
          <c:tx>
            <c:v>Mine Vezza</c:v>
          </c:tx>
          <c:spPr>
            <a:solidFill>
              <a:schemeClr val="accent3"/>
            </a:solidFill>
            <a:ln cmpd="sng">
              <a:solidFill>
                <a:srgbClr val="000000"/>
              </a:solidFill>
            </a:ln>
          </c:spPr>
          <c:cat>
            <c:strRef>
              <c:f>'Totaux par site annuels (en GL)'!$C$2:$N$2</c:f>
            </c:strRef>
          </c:cat>
          <c:val>
            <c:numRef>
              <c:f>'Totaux par site annuels (en GL)'!$C$34:$N$34</c:f>
              <c:numCache/>
            </c:numRef>
          </c:val>
        </c:ser>
        <c:ser>
          <c:idx val="31"/>
          <c:order val="31"/>
          <c:tx>
            <c:v>Mines (4) Nunavik Nickel</c:v>
          </c:tx>
          <c:spPr>
            <a:solidFill>
              <a:schemeClr val="accent4"/>
            </a:solidFill>
            <a:ln cmpd="sng">
              <a:solidFill>
                <a:srgbClr val="000000"/>
              </a:solidFill>
            </a:ln>
          </c:spPr>
          <c:cat>
            <c:strRef>
              <c:f>'Totaux par site annuels (en GL)'!$C$2:$N$2</c:f>
            </c:strRef>
          </c:cat>
          <c:val>
            <c:numRef>
              <c:f>'Totaux par site annuels (en GL)'!$C$35:$N$35</c:f>
              <c:numCache/>
            </c:numRef>
          </c:val>
        </c:ser>
        <c:ser>
          <c:idx val="32"/>
          <c:order val="32"/>
          <c:tx>
            <c:v>Mines Casa Berardi (Est)</c:v>
          </c:tx>
          <c:spPr>
            <a:solidFill>
              <a:schemeClr val="accent5"/>
            </a:solidFill>
            <a:ln cmpd="sng">
              <a:solidFill>
                <a:srgbClr val="000000"/>
              </a:solidFill>
            </a:ln>
          </c:spPr>
          <c:cat>
            <c:strRef>
              <c:f>'Totaux par site annuels (en GL)'!$C$2:$N$2</c:f>
            </c:strRef>
          </c:cat>
          <c:val>
            <c:numRef>
              <c:f>'Totaux par site annuels (en GL)'!$C$36:$N$36</c:f>
              <c:numCache/>
            </c:numRef>
          </c:val>
        </c:ser>
        <c:ser>
          <c:idx val="33"/>
          <c:order val="33"/>
          <c:tx>
            <c:v>Mines Géant Dormant Cadiscor inc.</c:v>
          </c:tx>
          <c:spPr>
            <a:solidFill>
              <a:schemeClr val="accent6"/>
            </a:solidFill>
            <a:ln cmpd="sng">
              <a:solidFill>
                <a:srgbClr val="000000"/>
              </a:solidFill>
            </a:ln>
          </c:spPr>
          <c:cat>
            <c:strRef>
              <c:f>'Totaux par site annuels (en GL)'!$C$2:$N$2</c:f>
            </c:strRef>
          </c:cat>
          <c:val>
            <c:numRef>
              <c:f>'Totaux par site annuels (en GL)'!$C$37:$N$37</c:f>
              <c:numCache/>
            </c:numRef>
          </c:val>
        </c:ser>
        <c:ser>
          <c:idx val="34"/>
          <c:order val="34"/>
          <c:tx>
            <c:v>Mines Lac Tio</c:v>
          </c:tx>
          <c:spPr>
            <a:solidFill>
              <a:schemeClr val="accent1"/>
            </a:solidFill>
            <a:ln cmpd="sng">
              <a:solidFill>
                <a:srgbClr val="000000"/>
              </a:solidFill>
            </a:ln>
          </c:spPr>
          <c:cat>
            <c:strRef>
              <c:f>'Totaux par site annuels (en GL)'!$C$2:$N$2</c:f>
            </c:strRef>
          </c:cat>
          <c:val>
            <c:numRef>
              <c:f>'Totaux par site annuels (en GL)'!$C$38:$N$38</c:f>
              <c:numCache/>
            </c:numRef>
          </c:val>
        </c:ser>
        <c:ser>
          <c:idx val="35"/>
          <c:order val="35"/>
          <c:tx>
            <c:v>Mines Wabush</c:v>
          </c:tx>
          <c:spPr>
            <a:solidFill>
              <a:schemeClr val="accent2"/>
            </a:solidFill>
            <a:ln cmpd="sng">
              <a:solidFill>
                <a:srgbClr val="000000"/>
              </a:solidFill>
            </a:ln>
          </c:spPr>
          <c:cat>
            <c:strRef>
              <c:f>'Totaux par site annuels (en GL)'!$C$2:$N$2</c:f>
            </c:strRef>
          </c:cat>
          <c:val>
            <c:numRef>
              <c:f>'Totaux par site annuels (en GL)'!$C$39:$N$39</c:f>
              <c:numCache/>
            </c:numRef>
          </c:val>
        </c:ser>
        <c:ser>
          <c:idx val="36"/>
          <c:order val="36"/>
          <c:tx>
            <c:v>Site Akasaba</c:v>
          </c:tx>
          <c:spPr>
            <a:solidFill>
              <a:schemeClr val="accent3"/>
            </a:solidFill>
            <a:ln cmpd="sng">
              <a:solidFill>
                <a:srgbClr val="000000"/>
              </a:solidFill>
            </a:ln>
          </c:spPr>
          <c:cat>
            <c:strRef>
              <c:f>'Totaux par site annuels (en GL)'!$C$2:$N$2</c:f>
            </c:strRef>
          </c:cat>
          <c:val>
            <c:numRef>
              <c:f>'Totaux par site annuels (en GL)'!$C$40:$N$40</c:f>
              <c:numCache/>
            </c:numRef>
          </c:val>
        </c:ser>
        <c:ser>
          <c:idx val="37"/>
          <c:order val="37"/>
          <c:tx>
            <c:v>Site Lamaque Sud</c:v>
          </c:tx>
          <c:spPr>
            <a:solidFill>
              <a:schemeClr val="accent4"/>
            </a:solidFill>
            <a:ln cmpd="sng">
              <a:solidFill>
                <a:srgbClr val="000000"/>
              </a:solidFill>
            </a:ln>
          </c:spPr>
          <c:cat>
            <c:strRef>
              <c:f>'Totaux par site annuels (en GL)'!$C$2:$N$2</c:f>
            </c:strRef>
          </c:cat>
          <c:val>
            <c:numRef>
              <c:f>'Totaux par site annuels (en GL)'!$C$41:$N$41</c:f>
              <c:numCache/>
            </c:numRef>
          </c:val>
        </c:ser>
        <c:ser>
          <c:idx val="38"/>
          <c:order val="38"/>
          <c:tx>
            <c:v>Site Sigma I</c:v>
          </c:tx>
          <c:spPr>
            <a:solidFill>
              <a:schemeClr val="accent5"/>
            </a:solidFill>
            <a:ln cmpd="sng">
              <a:solidFill>
                <a:srgbClr val="000000"/>
              </a:solidFill>
            </a:ln>
          </c:spPr>
          <c:cat>
            <c:strRef>
              <c:f>'Totaux par site annuels (en GL)'!$C$2:$N$2</c:f>
            </c:strRef>
          </c:cat>
          <c:val>
            <c:numRef>
              <c:f>'Totaux par site annuels (en GL)'!$C$42:$N$42</c:f>
              <c:numCache/>
            </c:numRef>
          </c:val>
        </c:ser>
        <c:ser>
          <c:idx val="39"/>
          <c:order val="39"/>
          <c:tx>
            <c:v>Usine de bouletage (ArcelorMittal) (7)</c:v>
          </c:tx>
          <c:spPr>
            <a:solidFill>
              <a:schemeClr val="accent6"/>
            </a:solidFill>
            <a:ln cmpd="sng">
              <a:solidFill>
                <a:srgbClr val="000000"/>
              </a:solidFill>
            </a:ln>
          </c:spPr>
          <c:cat>
            <c:strRef>
              <c:f>'Totaux par site annuels (en GL)'!$C$2:$N$2</c:f>
            </c:strRef>
          </c:cat>
          <c:val>
            <c:numRef>
              <c:f>'Totaux par site annuels (en GL)'!$C$43:$N$43</c:f>
              <c:numCache/>
            </c:numRef>
          </c:val>
        </c:ser>
        <c:overlap val="100"/>
        <c:axId val="1479954627"/>
        <c:axId val="1816838449"/>
      </c:barChart>
      <c:lineChart>
        <c:ser>
          <c:idx val="40"/>
          <c:order val="40"/>
          <c:tx>
            <c:v>Mine Matawinie</c:v>
          </c:tx>
          <c:spPr>
            <a:ln cmpd="sng" w="28575">
              <a:solidFill>
                <a:schemeClr val="accent6"/>
              </a:solidFill>
            </a:ln>
          </c:spPr>
          <c:marker>
            <c:symbol val="none"/>
          </c:marker>
          <c:cat>
            <c:strRef>
              <c:f>'Totaux par site annuels (en GL)'!$C$2:$N$2</c:f>
            </c:strRef>
          </c:cat>
          <c:val>
            <c:numRef>
              <c:f>'Totaux par site annuels (en GL)'!$C$25:$N$25</c:f>
              <c:numCache/>
            </c:numRef>
          </c:val>
          <c:smooth val="0"/>
        </c:ser>
        <c:ser>
          <c:idx val="41"/>
          <c:order val="41"/>
          <c:tx>
            <c:v>Précipitations annuelles</c:v>
          </c:tx>
          <c:spPr>
            <a:ln cmpd="sng" w="28575">
              <a:solidFill>
                <a:schemeClr val="accent1"/>
              </a:solidFill>
            </a:ln>
          </c:spPr>
          <c:marker>
            <c:symbol val="none"/>
          </c:marker>
          <c:cat>
            <c:strRef>
              <c:f>'Totaux par site annuels (en GL)'!$C$2:$N$2</c:f>
            </c:strRef>
          </c:cat>
          <c:val>
            <c:numRef>
              <c:f>'Totaux par site annuels (en GL)'!$D$44:$N$44</c:f>
              <c:numCache/>
            </c:numRef>
          </c:val>
          <c:smooth val="0"/>
        </c:ser>
        <c:axId val="1479954627"/>
        <c:axId val="1816838449"/>
      </c:lineChart>
      <c:catAx>
        <c:axId val="14799546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1100">
                <a:solidFill>
                  <a:srgbClr val="000000"/>
                </a:solidFill>
                <a:latin typeface="+mn-lt"/>
              </a:defRPr>
            </a:pPr>
          </a:p>
        </c:txPr>
        <c:crossAx val="1816838449"/>
      </c:catAx>
      <c:valAx>
        <c:axId val="1816838449"/>
        <c:scaling>
          <c:orientation val="minMax"/>
          <c:max val="130.0"/>
        </c:scaling>
        <c:delete val="0"/>
        <c:axPos val="l"/>
        <c:majorGridlines>
          <c:spPr>
            <a:ln>
              <a:solidFill>
                <a:srgbClr val="B7B7B7"/>
              </a:solidFill>
            </a:ln>
          </c:spPr>
        </c:majorGridlines>
        <c:title>
          <c:tx>
            <c:rich>
              <a:bodyPr/>
              <a:lstStyle/>
              <a:p>
                <a:pPr lvl="0">
                  <a:defRPr b="0" i="0" sz="1400">
                    <a:solidFill>
                      <a:srgbClr val="000000"/>
                    </a:solidFill>
                    <a:latin typeface="+mn-lt"/>
                  </a:defRPr>
                </a:pPr>
                <a:r>
                  <a:rPr b="0" i="0" sz="1400">
                    <a:solidFill>
                      <a:srgbClr val="000000"/>
                    </a:solidFill>
                    <a:latin typeface="+mn-lt"/>
                  </a:rPr>
                  <a:t>Quantité d'eau prélevée (en GL)</a:t>
                </a:r>
              </a:p>
            </c:rich>
          </c:tx>
          <c:layout>
            <c:manualLayout>
              <c:xMode val="edge"/>
              <c:yMode val="edge"/>
              <c:x val="0.006756020724657545"/>
              <c:y val="0.3368617875392349"/>
            </c:manualLayout>
          </c:layout>
          <c:overlay val="0"/>
        </c:title>
        <c:numFmt formatCode="General" sourceLinked="1"/>
        <c:majorTickMark val="none"/>
        <c:minorTickMark val="none"/>
        <c:tickLblPos val="nextTo"/>
        <c:spPr>
          <a:ln/>
        </c:spPr>
        <c:txPr>
          <a:bodyPr/>
          <a:lstStyle/>
          <a:p>
            <a:pPr lvl="0">
              <a:defRPr b="0" i="0" sz="1000">
                <a:solidFill>
                  <a:srgbClr val="000000"/>
                </a:solidFill>
                <a:latin typeface="+mn-lt"/>
              </a:defRPr>
            </a:pPr>
          </a:p>
        </c:txPr>
        <c:crossAx val="1479954627"/>
      </c:valAx>
    </c:plotArea>
    <c:legend>
      <c:legendPos val="b"/>
      <c:layout>
        <c:manualLayout>
          <c:xMode val="edge"/>
          <c:yMode val="edge"/>
          <c:x val="0.09195745467158388"/>
          <c:y val="0.008117560688089833"/>
        </c:manualLayout>
      </c:layout>
      <c:overlay val="0"/>
      <c:txPr>
        <a:bodyPr/>
        <a:lstStyle/>
        <a:p>
          <a:pPr lvl="0">
            <a:defRPr b="0" i="0" sz="90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 d'eau prélevée par site minier 
de 2012-2023 (en L ; échelle logarithmique)</a:t>
            </a:r>
          </a:p>
        </c:rich>
      </c:tx>
      <c:overlay val="0"/>
    </c:title>
    <c:plotArea>
      <c:layout/>
      <c:barChart>
        <c:barDir val="col"/>
        <c:ser>
          <c:idx val="0"/>
          <c:order val="0"/>
          <c:tx>
            <c:v>Total par site 
de 2012-2023</c:v>
          </c:tx>
          <c:spPr>
            <a:solidFill>
              <a:schemeClr val="accent1"/>
            </a:solidFill>
            <a:ln cmpd="sng">
              <a:solidFill>
                <a:srgbClr val="000000"/>
              </a:solidFill>
            </a:ln>
          </c:spPr>
          <c:dPt>
            <c:idx val="0"/>
            <c:spPr>
              <a:solidFill>
                <a:schemeClr val="accent1"/>
              </a:solidFill>
              <a:ln cmpd="sng">
                <a:solidFill>
                  <a:srgbClr val="000000"/>
                </a:solidFill>
              </a:ln>
            </c:spPr>
          </c:dPt>
          <c:dPt>
            <c:idx val="1"/>
            <c:spPr>
              <a:solidFill>
                <a:schemeClr val="accent2"/>
              </a:solidFill>
              <a:ln cmpd="sng">
                <a:solidFill>
                  <a:srgbClr val="000000"/>
                </a:solidFill>
              </a:ln>
            </c:spPr>
          </c:dPt>
          <c:dPt>
            <c:idx val="2"/>
            <c:spPr>
              <a:solidFill>
                <a:schemeClr val="accent3"/>
              </a:solidFill>
              <a:ln cmpd="sng">
                <a:solidFill>
                  <a:srgbClr val="000000"/>
                </a:solidFill>
              </a:ln>
            </c:spPr>
          </c:dPt>
          <c:dPt>
            <c:idx val="3"/>
            <c:spPr>
              <a:solidFill>
                <a:schemeClr val="accent4"/>
              </a:solidFill>
              <a:ln cmpd="sng">
                <a:solidFill>
                  <a:srgbClr val="000000"/>
                </a:solidFill>
              </a:ln>
            </c:spPr>
          </c:dPt>
          <c:dPt>
            <c:idx val="4"/>
            <c:spPr>
              <a:solidFill>
                <a:schemeClr val="accent5"/>
              </a:solidFill>
              <a:ln cmpd="sng">
                <a:solidFill>
                  <a:srgbClr val="000000"/>
                </a:solidFill>
              </a:ln>
            </c:spPr>
          </c:dPt>
          <c:dPt>
            <c:idx val="5"/>
            <c:spPr>
              <a:solidFill>
                <a:schemeClr val="accent6"/>
              </a:solidFill>
              <a:ln cmpd="sng">
                <a:solidFill>
                  <a:srgbClr val="000000"/>
                </a:solidFill>
              </a:ln>
            </c:spPr>
          </c:dPt>
          <c:dPt>
            <c:idx val="6"/>
            <c:spPr>
              <a:solidFill>
                <a:schemeClr val="accent1"/>
              </a:solidFill>
              <a:ln cmpd="sng">
                <a:solidFill>
                  <a:srgbClr val="000000"/>
                </a:solidFill>
              </a:ln>
            </c:spPr>
          </c:dPt>
          <c:dPt>
            <c:idx val="7"/>
            <c:spPr>
              <a:solidFill>
                <a:schemeClr val="accent2"/>
              </a:solidFill>
              <a:ln cmpd="sng">
                <a:solidFill>
                  <a:srgbClr val="000000"/>
                </a:solidFill>
              </a:ln>
            </c:spPr>
          </c:dPt>
          <c:dPt>
            <c:idx val="8"/>
            <c:spPr>
              <a:solidFill>
                <a:schemeClr val="accent3"/>
              </a:solidFill>
              <a:ln cmpd="sng">
                <a:solidFill>
                  <a:srgbClr val="000000"/>
                </a:solidFill>
              </a:ln>
            </c:spPr>
          </c:dPt>
          <c:dPt>
            <c:idx val="9"/>
            <c:spPr>
              <a:solidFill>
                <a:schemeClr val="accent4"/>
              </a:solidFill>
              <a:ln cmpd="sng">
                <a:solidFill>
                  <a:srgbClr val="000000"/>
                </a:solidFill>
              </a:ln>
            </c:spPr>
          </c:dPt>
          <c:dPt>
            <c:idx val="10"/>
            <c:spPr>
              <a:solidFill>
                <a:schemeClr val="accent5"/>
              </a:solidFill>
              <a:ln cmpd="sng">
                <a:solidFill>
                  <a:srgbClr val="000000"/>
                </a:solidFill>
              </a:ln>
            </c:spPr>
          </c:dPt>
          <c:dPt>
            <c:idx val="11"/>
            <c:spPr>
              <a:solidFill>
                <a:schemeClr val="accent6"/>
              </a:solidFill>
              <a:ln cmpd="sng">
                <a:solidFill>
                  <a:srgbClr val="000000"/>
                </a:solidFill>
              </a:ln>
            </c:spPr>
          </c:dPt>
          <c:dPt>
            <c:idx val="12"/>
            <c:spPr>
              <a:solidFill>
                <a:schemeClr val="accent1"/>
              </a:solidFill>
              <a:ln cmpd="sng">
                <a:solidFill>
                  <a:srgbClr val="000000"/>
                </a:solidFill>
              </a:ln>
            </c:spPr>
          </c:dPt>
          <c:dPt>
            <c:idx val="13"/>
            <c:spPr>
              <a:solidFill>
                <a:schemeClr val="accent2"/>
              </a:solidFill>
              <a:ln cmpd="sng">
                <a:solidFill>
                  <a:srgbClr val="000000"/>
                </a:solidFill>
              </a:ln>
            </c:spPr>
          </c:dPt>
          <c:dPt>
            <c:idx val="14"/>
            <c:spPr>
              <a:solidFill>
                <a:schemeClr val="accent3"/>
              </a:solidFill>
              <a:ln cmpd="sng">
                <a:solidFill>
                  <a:srgbClr val="000000"/>
                </a:solidFill>
              </a:ln>
            </c:spPr>
          </c:dPt>
          <c:dPt>
            <c:idx val="15"/>
            <c:spPr>
              <a:solidFill>
                <a:schemeClr val="accent4"/>
              </a:solidFill>
              <a:ln cmpd="sng">
                <a:solidFill>
                  <a:srgbClr val="000000"/>
                </a:solidFill>
              </a:ln>
            </c:spPr>
          </c:dPt>
          <c:dPt>
            <c:idx val="16"/>
            <c:spPr>
              <a:solidFill>
                <a:schemeClr val="accent5"/>
              </a:solidFill>
              <a:ln cmpd="sng">
                <a:solidFill>
                  <a:srgbClr val="000000"/>
                </a:solidFill>
              </a:ln>
            </c:spPr>
          </c:dPt>
          <c:dPt>
            <c:idx val="17"/>
            <c:spPr>
              <a:solidFill>
                <a:schemeClr val="accent6"/>
              </a:solidFill>
              <a:ln cmpd="sng">
                <a:solidFill>
                  <a:srgbClr val="000000"/>
                </a:solidFill>
              </a:ln>
            </c:spPr>
          </c:dPt>
          <c:dPt>
            <c:idx val="18"/>
            <c:spPr>
              <a:solidFill>
                <a:schemeClr val="accent1"/>
              </a:solidFill>
              <a:ln cmpd="sng">
                <a:solidFill>
                  <a:srgbClr val="000000"/>
                </a:solidFill>
              </a:ln>
            </c:spPr>
          </c:dPt>
          <c:dPt>
            <c:idx val="19"/>
            <c:spPr>
              <a:solidFill>
                <a:schemeClr val="accent2"/>
              </a:solidFill>
              <a:ln cmpd="sng">
                <a:solidFill>
                  <a:srgbClr val="000000"/>
                </a:solidFill>
              </a:ln>
            </c:spPr>
          </c:dPt>
          <c:dPt>
            <c:idx val="20"/>
            <c:spPr>
              <a:solidFill>
                <a:schemeClr val="accent3"/>
              </a:solidFill>
              <a:ln cmpd="sng">
                <a:solidFill>
                  <a:srgbClr val="000000"/>
                </a:solidFill>
              </a:ln>
            </c:spPr>
          </c:dPt>
          <c:dPt>
            <c:idx val="21"/>
            <c:spPr>
              <a:solidFill>
                <a:schemeClr val="accent4"/>
              </a:solidFill>
              <a:ln cmpd="sng">
                <a:solidFill>
                  <a:srgbClr val="000000"/>
                </a:solidFill>
              </a:ln>
            </c:spPr>
          </c:dPt>
          <c:dPt>
            <c:idx val="22"/>
            <c:spPr>
              <a:solidFill>
                <a:schemeClr val="accent5"/>
              </a:solidFill>
              <a:ln cmpd="sng">
                <a:solidFill>
                  <a:srgbClr val="000000"/>
                </a:solidFill>
              </a:ln>
            </c:spPr>
          </c:dPt>
          <c:dPt>
            <c:idx val="23"/>
            <c:spPr>
              <a:solidFill>
                <a:schemeClr val="accent6"/>
              </a:solidFill>
              <a:ln cmpd="sng">
                <a:solidFill>
                  <a:srgbClr val="000000"/>
                </a:solidFill>
              </a:ln>
            </c:spPr>
          </c:dPt>
          <c:dPt>
            <c:idx val="24"/>
            <c:spPr>
              <a:solidFill>
                <a:schemeClr val="accent1"/>
              </a:solidFill>
              <a:ln cmpd="sng">
                <a:solidFill>
                  <a:srgbClr val="000000"/>
                </a:solidFill>
              </a:ln>
            </c:spPr>
          </c:dPt>
          <c:dPt>
            <c:idx val="25"/>
            <c:spPr>
              <a:solidFill>
                <a:schemeClr val="accent2"/>
              </a:solidFill>
              <a:ln cmpd="sng">
                <a:solidFill>
                  <a:srgbClr val="000000"/>
                </a:solidFill>
              </a:ln>
            </c:spPr>
          </c:dPt>
          <c:dPt>
            <c:idx val="26"/>
            <c:spPr>
              <a:solidFill>
                <a:schemeClr val="accent3"/>
              </a:solidFill>
              <a:ln cmpd="sng">
                <a:solidFill>
                  <a:srgbClr val="000000"/>
                </a:solidFill>
              </a:ln>
            </c:spPr>
          </c:dPt>
          <c:dPt>
            <c:idx val="27"/>
            <c:spPr>
              <a:solidFill>
                <a:schemeClr val="accent4"/>
              </a:solidFill>
              <a:ln cmpd="sng">
                <a:solidFill>
                  <a:srgbClr val="000000"/>
                </a:solidFill>
              </a:ln>
            </c:spPr>
          </c:dPt>
          <c:dPt>
            <c:idx val="28"/>
            <c:spPr>
              <a:solidFill>
                <a:schemeClr val="accent5"/>
              </a:solidFill>
              <a:ln cmpd="sng">
                <a:solidFill>
                  <a:srgbClr val="000000"/>
                </a:solidFill>
              </a:ln>
            </c:spPr>
          </c:dPt>
          <c:dPt>
            <c:idx val="29"/>
            <c:spPr>
              <a:solidFill>
                <a:schemeClr val="accent6"/>
              </a:solidFill>
              <a:ln cmpd="sng">
                <a:solidFill>
                  <a:srgbClr val="000000"/>
                </a:solidFill>
              </a:ln>
            </c:spPr>
          </c:dPt>
          <c:dPt>
            <c:idx val="30"/>
            <c:spPr>
              <a:solidFill>
                <a:schemeClr val="accent1"/>
              </a:solidFill>
              <a:ln cmpd="sng">
                <a:solidFill>
                  <a:srgbClr val="000000"/>
                </a:solidFill>
              </a:ln>
            </c:spPr>
          </c:dPt>
          <c:dPt>
            <c:idx val="31"/>
            <c:spPr>
              <a:solidFill>
                <a:schemeClr val="accent2"/>
              </a:solidFill>
              <a:ln cmpd="sng">
                <a:solidFill>
                  <a:srgbClr val="000000"/>
                </a:solidFill>
              </a:ln>
            </c:spPr>
          </c:dPt>
          <c:dPt>
            <c:idx val="32"/>
            <c:spPr>
              <a:solidFill>
                <a:schemeClr val="accent3"/>
              </a:solidFill>
              <a:ln cmpd="sng">
                <a:solidFill>
                  <a:srgbClr val="000000"/>
                </a:solidFill>
              </a:ln>
            </c:spPr>
          </c:dPt>
          <c:dPt>
            <c:idx val="33"/>
            <c:spPr>
              <a:solidFill>
                <a:schemeClr val="accent4"/>
              </a:solidFill>
              <a:ln cmpd="sng">
                <a:solidFill>
                  <a:srgbClr val="000000"/>
                </a:solidFill>
              </a:ln>
            </c:spPr>
          </c:dPt>
          <c:dPt>
            <c:idx val="34"/>
            <c:spPr>
              <a:solidFill>
                <a:schemeClr val="accent5"/>
              </a:solidFill>
              <a:ln cmpd="sng">
                <a:solidFill>
                  <a:srgbClr val="000000"/>
                </a:solidFill>
              </a:ln>
            </c:spPr>
          </c:dPt>
          <c:dPt>
            <c:idx val="35"/>
            <c:spPr>
              <a:solidFill>
                <a:schemeClr val="accent6"/>
              </a:solidFill>
              <a:ln cmpd="sng">
                <a:solidFill>
                  <a:srgbClr val="000000"/>
                </a:solidFill>
              </a:ln>
            </c:spPr>
          </c:dPt>
          <c:dPt>
            <c:idx val="36"/>
            <c:spPr>
              <a:solidFill>
                <a:schemeClr val="accent1"/>
              </a:solidFill>
              <a:ln cmpd="sng">
                <a:solidFill>
                  <a:srgbClr val="000000"/>
                </a:solidFill>
              </a:ln>
            </c:spPr>
          </c:dPt>
          <c:dPt>
            <c:idx val="37"/>
            <c:spPr>
              <a:solidFill>
                <a:schemeClr val="accent2"/>
              </a:solidFill>
              <a:ln cmpd="sng">
                <a:solidFill>
                  <a:srgbClr val="000000"/>
                </a:solidFill>
              </a:ln>
            </c:spPr>
          </c:dPt>
          <c:dPt>
            <c:idx val="38"/>
            <c:spPr>
              <a:solidFill>
                <a:schemeClr val="accent3"/>
              </a:solidFill>
              <a:ln cmpd="sng">
                <a:solidFill>
                  <a:srgbClr val="000000"/>
                </a:solidFill>
              </a:ln>
            </c:spPr>
          </c:dPt>
          <c:dPt>
            <c:idx val="39"/>
            <c:spPr>
              <a:solidFill>
                <a:schemeClr val="accent4"/>
              </a:solidFill>
              <a:ln cmpd="sng">
                <a:solidFill>
                  <a:srgbClr val="000000"/>
                </a:solidFill>
              </a:ln>
            </c:spPr>
          </c:dPt>
          <c:dPt>
            <c:idx val="40"/>
            <c:spPr>
              <a:solidFill>
                <a:schemeClr val="accent5"/>
              </a:solidFill>
              <a:ln cmpd="sng">
                <a:solidFill>
                  <a:srgbClr val="000000"/>
                </a:solidFill>
              </a:ln>
            </c:spPr>
          </c:dPt>
          <c:cat>
            <c:strRef>
              <c:f>'Totaux par site annuels (en L)'!$B$3:$B$43</c:f>
            </c:strRef>
          </c:cat>
          <c:val>
            <c:numRef>
              <c:f>'Totaux par site annuels (en L)'!$O$3:$O$43</c:f>
              <c:numCache/>
            </c:numRef>
          </c:val>
        </c:ser>
        <c:axId val="944597667"/>
        <c:axId val="1010563937"/>
      </c:barChart>
      <c:catAx>
        <c:axId val="9445976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4500000"/>
          <a:lstStyle/>
          <a:p>
            <a:pPr lvl="0">
              <a:defRPr b="0" i="0" sz="1000">
                <a:solidFill>
                  <a:srgbClr val="000000"/>
                </a:solidFill>
                <a:latin typeface="+mn-lt"/>
              </a:defRPr>
            </a:pPr>
          </a:p>
        </c:txPr>
        <c:crossAx val="1010563937"/>
      </c:catAx>
      <c:valAx>
        <c:axId val="1010563937"/>
        <c:scaling>
          <c:orientation val="minMax"/>
          <c:min val="1.0E7"/>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200">
                    <a:solidFill>
                      <a:srgbClr val="000000"/>
                    </a:solidFill>
                    <a:latin typeface="+mn-lt"/>
                  </a:defRPr>
                </a:pPr>
                <a:r>
                  <a:rPr b="0" i="0" sz="1200">
                    <a:solidFill>
                      <a:srgbClr val="000000"/>
                    </a:solidFill>
                    <a:latin typeface="+mn-lt"/>
                  </a:rPr>
                  <a:t>Quantité d'eau prélevée (en L)</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944597667"/>
      </c:valAx>
    </c:plotArea>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 d'eau prélevée par site minier 
de 2012-2023 (en GL ; échelle logarithmique)</a:t>
            </a:r>
          </a:p>
        </c:rich>
      </c:tx>
      <c:overlay val="0"/>
    </c:title>
    <c:plotArea>
      <c:layout/>
      <c:barChart>
        <c:barDir val="col"/>
        <c:ser>
          <c:idx val="0"/>
          <c:order val="0"/>
          <c:tx>
            <c:v>Total par site 
de 2012-2023</c:v>
          </c:tx>
          <c:spPr>
            <a:solidFill>
              <a:schemeClr val="accent1"/>
            </a:solidFill>
            <a:ln cmpd="sng">
              <a:solidFill>
                <a:srgbClr val="000000"/>
              </a:solidFill>
            </a:ln>
          </c:spPr>
          <c:dPt>
            <c:idx val="0"/>
            <c:spPr>
              <a:solidFill>
                <a:schemeClr val="accent1"/>
              </a:solidFill>
              <a:ln cmpd="sng">
                <a:solidFill>
                  <a:srgbClr val="000000"/>
                </a:solidFill>
              </a:ln>
            </c:spPr>
          </c:dPt>
          <c:dPt>
            <c:idx val="1"/>
            <c:spPr>
              <a:solidFill>
                <a:schemeClr val="accent2"/>
              </a:solidFill>
              <a:ln cmpd="sng">
                <a:solidFill>
                  <a:srgbClr val="000000"/>
                </a:solidFill>
              </a:ln>
            </c:spPr>
          </c:dPt>
          <c:dPt>
            <c:idx val="2"/>
            <c:spPr>
              <a:solidFill>
                <a:schemeClr val="accent3"/>
              </a:solidFill>
              <a:ln cmpd="sng">
                <a:solidFill>
                  <a:srgbClr val="000000"/>
                </a:solidFill>
              </a:ln>
            </c:spPr>
          </c:dPt>
          <c:dPt>
            <c:idx val="3"/>
            <c:spPr>
              <a:solidFill>
                <a:schemeClr val="accent4"/>
              </a:solidFill>
              <a:ln cmpd="sng">
                <a:solidFill>
                  <a:srgbClr val="000000"/>
                </a:solidFill>
              </a:ln>
            </c:spPr>
          </c:dPt>
          <c:dPt>
            <c:idx val="4"/>
            <c:spPr>
              <a:solidFill>
                <a:schemeClr val="accent5"/>
              </a:solidFill>
              <a:ln cmpd="sng">
                <a:solidFill>
                  <a:srgbClr val="000000"/>
                </a:solidFill>
              </a:ln>
            </c:spPr>
          </c:dPt>
          <c:dPt>
            <c:idx val="5"/>
            <c:spPr>
              <a:solidFill>
                <a:schemeClr val="accent6"/>
              </a:solidFill>
              <a:ln cmpd="sng">
                <a:solidFill>
                  <a:srgbClr val="000000"/>
                </a:solidFill>
              </a:ln>
            </c:spPr>
          </c:dPt>
          <c:dPt>
            <c:idx val="6"/>
            <c:spPr>
              <a:solidFill>
                <a:schemeClr val="accent1"/>
              </a:solidFill>
              <a:ln cmpd="sng">
                <a:solidFill>
                  <a:srgbClr val="000000"/>
                </a:solidFill>
              </a:ln>
            </c:spPr>
          </c:dPt>
          <c:dPt>
            <c:idx val="7"/>
            <c:spPr>
              <a:solidFill>
                <a:schemeClr val="accent2"/>
              </a:solidFill>
              <a:ln cmpd="sng">
                <a:solidFill>
                  <a:srgbClr val="000000"/>
                </a:solidFill>
              </a:ln>
            </c:spPr>
          </c:dPt>
          <c:dPt>
            <c:idx val="8"/>
            <c:spPr>
              <a:solidFill>
                <a:schemeClr val="accent3"/>
              </a:solidFill>
              <a:ln cmpd="sng">
                <a:solidFill>
                  <a:srgbClr val="000000"/>
                </a:solidFill>
              </a:ln>
            </c:spPr>
          </c:dPt>
          <c:dPt>
            <c:idx val="9"/>
            <c:spPr>
              <a:solidFill>
                <a:schemeClr val="accent4"/>
              </a:solidFill>
              <a:ln cmpd="sng">
                <a:solidFill>
                  <a:srgbClr val="000000"/>
                </a:solidFill>
              </a:ln>
            </c:spPr>
          </c:dPt>
          <c:dPt>
            <c:idx val="10"/>
            <c:spPr>
              <a:solidFill>
                <a:schemeClr val="accent5"/>
              </a:solidFill>
              <a:ln cmpd="sng">
                <a:solidFill>
                  <a:srgbClr val="000000"/>
                </a:solidFill>
              </a:ln>
            </c:spPr>
          </c:dPt>
          <c:dPt>
            <c:idx val="11"/>
            <c:spPr>
              <a:solidFill>
                <a:schemeClr val="accent6"/>
              </a:solidFill>
              <a:ln cmpd="sng">
                <a:solidFill>
                  <a:srgbClr val="000000"/>
                </a:solidFill>
              </a:ln>
            </c:spPr>
          </c:dPt>
          <c:dPt>
            <c:idx val="12"/>
            <c:spPr>
              <a:solidFill>
                <a:schemeClr val="accent1"/>
              </a:solidFill>
              <a:ln cmpd="sng">
                <a:solidFill>
                  <a:srgbClr val="000000"/>
                </a:solidFill>
              </a:ln>
            </c:spPr>
          </c:dPt>
          <c:dPt>
            <c:idx val="13"/>
            <c:spPr>
              <a:solidFill>
                <a:schemeClr val="accent2"/>
              </a:solidFill>
              <a:ln cmpd="sng">
                <a:solidFill>
                  <a:srgbClr val="000000"/>
                </a:solidFill>
              </a:ln>
            </c:spPr>
          </c:dPt>
          <c:dPt>
            <c:idx val="14"/>
            <c:spPr>
              <a:solidFill>
                <a:schemeClr val="accent3"/>
              </a:solidFill>
              <a:ln cmpd="sng">
                <a:solidFill>
                  <a:srgbClr val="000000"/>
                </a:solidFill>
              </a:ln>
            </c:spPr>
          </c:dPt>
          <c:dPt>
            <c:idx val="15"/>
            <c:spPr>
              <a:solidFill>
                <a:schemeClr val="accent4"/>
              </a:solidFill>
              <a:ln cmpd="sng">
                <a:solidFill>
                  <a:srgbClr val="000000"/>
                </a:solidFill>
              </a:ln>
            </c:spPr>
          </c:dPt>
          <c:dPt>
            <c:idx val="16"/>
            <c:spPr>
              <a:solidFill>
                <a:schemeClr val="accent5"/>
              </a:solidFill>
              <a:ln cmpd="sng">
                <a:solidFill>
                  <a:srgbClr val="000000"/>
                </a:solidFill>
              </a:ln>
            </c:spPr>
          </c:dPt>
          <c:dPt>
            <c:idx val="17"/>
            <c:spPr>
              <a:solidFill>
                <a:schemeClr val="accent6"/>
              </a:solidFill>
              <a:ln cmpd="sng">
                <a:solidFill>
                  <a:srgbClr val="000000"/>
                </a:solidFill>
              </a:ln>
            </c:spPr>
          </c:dPt>
          <c:dPt>
            <c:idx val="18"/>
            <c:spPr>
              <a:solidFill>
                <a:schemeClr val="accent1"/>
              </a:solidFill>
              <a:ln cmpd="sng">
                <a:solidFill>
                  <a:srgbClr val="000000"/>
                </a:solidFill>
              </a:ln>
            </c:spPr>
          </c:dPt>
          <c:dPt>
            <c:idx val="19"/>
            <c:spPr>
              <a:solidFill>
                <a:schemeClr val="accent2"/>
              </a:solidFill>
              <a:ln cmpd="sng">
                <a:solidFill>
                  <a:srgbClr val="000000"/>
                </a:solidFill>
              </a:ln>
            </c:spPr>
          </c:dPt>
          <c:dPt>
            <c:idx val="20"/>
            <c:spPr>
              <a:solidFill>
                <a:schemeClr val="accent3"/>
              </a:solidFill>
              <a:ln cmpd="sng">
                <a:solidFill>
                  <a:srgbClr val="000000"/>
                </a:solidFill>
              </a:ln>
            </c:spPr>
          </c:dPt>
          <c:dPt>
            <c:idx val="21"/>
            <c:spPr>
              <a:solidFill>
                <a:schemeClr val="accent4"/>
              </a:solidFill>
              <a:ln cmpd="sng">
                <a:solidFill>
                  <a:srgbClr val="000000"/>
                </a:solidFill>
              </a:ln>
            </c:spPr>
          </c:dPt>
          <c:dPt>
            <c:idx val="22"/>
            <c:spPr>
              <a:solidFill>
                <a:schemeClr val="accent5"/>
              </a:solidFill>
              <a:ln cmpd="sng">
                <a:solidFill>
                  <a:srgbClr val="000000"/>
                </a:solidFill>
              </a:ln>
            </c:spPr>
          </c:dPt>
          <c:dPt>
            <c:idx val="23"/>
            <c:spPr>
              <a:solidFill>
                <a:schemeClr val="accent6"/>
              </a:solidFill>
              <a:ln cmpd="sng">
                <a:solidFill>
                  <a:srgbClr val="000000"/>
                </a:solidFill>
              </a:ln>
            </c:spPr>
          </c:dPt>
          <c:dPt>
            <c:idx val="24"/>
            <c:spPr>
              <a:solidFill>
                <a:schemeClr val="accent1"/>
              </a:solidFill>
              <a:ln cmpd="sng">
                <a:solidFill>
                  <a:srgbClr val="000000"/>
                </a:solidFill>
              </a:ln>
            </c:spPr>
          </c:dPt>
          <c:dPt>
            <c:idx val="25"/>
            <c:spPr>
              <a:solidFill>
                <a:schemeClr val="accent2"/>
              </a:solidFill>
              <a:ln cmpd="sng">
                <a:solidFill>
                  <a:srgbClr val="000000"/>
                </a:solidFill>
              </a:ln>
            </c:spPr>
          </c:dPt>
          <c:dPt>
            <c:idx val="26"/>
            <c:spPr>
              <a:solidFill>
                <a:schemeClr val="accent3"/>
              </a:solidFill>
              <a:ln cmpd="sng">
                <a:solidFill>
                  <a:srgbClr val="000000"/>
                </a:solidFill>
              </a:ln>
            </c:spPr>
          </c:dPt>
          <c:dPt>
            <c:idx val="27"/>
            <c:spPr>
              <a:solidFill>
                <a:schemeClr val="accent4"/>
              </a:solidFill>
              <a:ln cmpd="sng">
                <a:solidFill>
                  <a:srgbClr val="000000"/>
                </a:solidFill>
              </a:ln>
            </c:spPr>
          </c:dPt>
          <c:dPt>
            <c:idx val="28"/>
            <c:spPr>
              <a:solidFill>
                <a:schemeClr val="accent5"/>
              </a:solidFill>
              <a:ln cmpd="sng">
                <a:solidFill>
                  <a:srgbClr val="000000"/>
                </a:solidFill>
              </a:ln>
            </c:spPr>
          </c:dPt>
          <c:dPt>
            <c:idx val="29"/>
            <c:spPr>
              <a:solidFill>
                <a:schemeClr val="accent6"/>
              </a:solidFill>
              <a:ln cmpd="sng">
                <a:solidFill>
                  <a:srgbClr val="000000"/>
                </a:solidFill>
              </a:ln>
            </c:spPr>
          </c:dPt>
          <c:dPt>
            <c:idx val="30"/>
            <c:spPr>
              <a:solidFill>
                <a:schemeClr val="accent1"/>
              </a:solidFill>
              <a:ln cmpd="sng">
                <a:solidFill>
                  <a:srgbClr val="000000"/>
                </a:solidFill>
              </a:ln>
            </c:spPr>
          </c:dPt>
          <c:dPt>
            <c:idx val="31"/>
            <c:spPr>
              <a:solidFill>
                <a:schemeClr val="accent2"/>
              </a:solidFill>
              <a:ln cmpd="sng">
                <a:solidFill>
                  <a:srgbClr val="000000"/>
                </a:solidFill>
              </a:ln>
            </c:spPr>
          </c:dPt>
          <c:dPt>
            <c:idx val="32"/>
            <c:spPr>
              <a:solidFill>
                <a:schemeClr val="accent3"/>
              </a:solidFill>
              <a:ln cmpd="sng">
                <a:solidFill>
                  <a:srgbClr val="000000"/>
                </a:solidFill>
              </a:ln>
            </c:spPr>
          </c:dPt>
          <c:dPt>
            <c:idx val="33"/>
            <c:spPr>
              <a:solidFill>
                <a:schemeClr val="accent4"/>
              </a:solidFill>
              <a:ln cmpd="sng">
                <a:solidFill>
                  <a:srgbClr val="000000"/>
                </a:solidFill>
              </a:ln>
            </c:spPr>
          </c:dPt>
          <c:dPt>
            <c:idx val="34"/>
            <c:spPr>
              <a:solidFill>
                <a:schemeClr val="accent5"/>
              </a:solidFill>
              <a:ln cmpd="sng">
                <a:solidFill>
                  <a:srgbClr val="000000"/>
                </a:solidFill>
              </a:ln>
            </c:spPr>
          </c:dPt>
          <c:dPt>
            <c:idx val="35"/>
            <c:spPr>
              <a:solidFill>
                <a:schemeClr val="accent6"/>
              </a:solidFill>
              <a:ln cmpd="sng">
                <a:solidFill>
                  <a:srgbClr val="000000"/>
                </a:solidFill>
              </a:ln>
            </c:spPr>
          </c:dPt>
          <c:dPt>
            <c:idx val="36"/>
            <c:spPr>
              <a:solidFill>
                <a:schemeClr val="accent1"/>
              </a:solidFill>
              <a:ln cmpd="sng">
                <a:solidFill>
                  <a:srgbClr val="000000"/>
                </a:solidFill>
              </a:ln>
            </c:spPr>
          </c:dPt>
          <c:dPt>
            <c:idx val="37"/>
            <c:spPr>
              <a:solidFill>
                <a:schemeClr val="accent2"/>
              </a:solidFill>
              <a:ln cmpd="sng">
                <a:solidFill>
                  <a:srgbClr val="000000"/>
                </a:solidFill>
              </a:ln>
            </c:spPr>
          </c:dPt>
          <c:dPt>
            <c:idx val="38"/>
            <c:spPr>
              <a:solidFill>
                <a:schemeClr val="accent3"/>
              </a:solidFill>
              <a:ln cmpd="sng">
                <a:solidFill>
                  <a:srgbClr val="000000"/>
                </a:solidFill>
              </a:ln>
            </c:spPr>
          </c:dPt>
          <c:dPt>
            <c:idx val="39"/>
            <c:spPr>
              <a:solidFill>
                <a:schemeClr val="accent4"/>
              </a:solidFill>
              <a:ln cmpd="sng">
                <a:solidFill>
                  <a:srgbClr val="000000"/>
                </a:solidFill>
              </a:ln>
            </c:spPr>
          </c:dPt>
          <c:dPt>
            <c:idx val="40"/>
            <c:spPr>
              <a:solidFill>
                <a:schemeClr val="accent5"/>
              </a:solidFill>
              <a:ln cmpd="sng">
                <a:solidFill>
                  <a:srgbClr val="000000"/>
                </a:solidFill>
              </a:ln>
            </c:spPr>
          </c:dPt>
          <c:cat>
            <c:strRef>
              <c:f>'Totaux par site annuels (en GL)'!$B$3:$B$43</c:f>
            </c:strRef>
          </c:cat>
          <c:val>
            <c:numRef>
              <c:f>'Totaux par site annuels (en GL)'!$O$3:$O$43</c:f>
              <c:numCache/>
            </c:numRef>
          </c:val>
        </c:ser>
        <c:axId val="241385157"/>
        <c:axId val="1086741841"/>
      </c:barChart>
      <c:catAx>
        <c:axId val="24138515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4500000"/>
          <a:lstStyle/>
          <a:p>
            <a:pPr lvl="0">
              <a:defRPr b="0" i="0" sz="1000">
                <a:solidFill>
                  <a:srgbClr val="000000"/>
                </a:solidFill>
                <a:latin typeface="+mn-lt"/>
              </a:defRPr>
            </a:pPr>
          </a:p>
        </c:txPr>
        <c:crossAx val="1086741841"/>
      </c:catAx>
      <c:valAx>
        <c:axId val="1086741841"/>
        <c:scaling>
          <c:orientation val="minMax"/>
          <c:min val="0.010000000000000002"/>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200">
                    <a:solidFill>
                      <a:srgbClr val="000000"/>
                    </a:solidFill>
                    <a:latin typeface="+mn-lt"/>
                  </a:defRPr>
                </a:pPr>
                <a:r>
                  <a:rPr b="0" i="0" sz="1200">
                    <a:solidFill>
                      <a:srgbClr val="000000"/>
                    </a:solidFill>
                    <a:latin typeface="+mn-lt"/>
                  </a:rPr>
                  <a:t>Quantité d'eau prélevée (en GL)</a:t>
                </a:r>
              </a:p>
            </c:rich>
          </c:tx>
          <c:overlay val="0"/>
        </c:title>
        <c:numFmt formatCode="General" sourceLinked="1"/>
        <c:majorTickMark val="none"/>
        <c:minorTickMark val="none"/>
        <c:tickLblPos val="nextTo"/>
        <c:spPr>
          <a:ln/>
        </c:spPr>
        <c:txPr>
          <a:bodyPr/>
          <a:lstStyle/>
          <a:p>
            <a:pPr lvl="0">
              <a:defRPr b="0" i="0" sz="1000">
                <a:solidFill>
                  <a:srgbClr val="000000"/>
                </a:solidFill>
                <a:latin typeface="+mn-lt"/>
              </a:defRPr>
            </a:pPr>
          </a:p>
        </c:txPr>
        <c:crossAx val="241385157"/>
      </c:valAx>
    </c:plotArea>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 d'eau prélevée par site minier 
de 2012-2023 (en GL ; échelle normale)</a:t>
            </a:r>
          </a:p>
        </c:rich>
      </c:tx>
      <c:overlay val="0"/>
    </c:title>
    <c:plotArea>
      <c:layout/>
      <c:barChart>
        <c:barDir val="col"/>
        <c:ser>
          <c:idx val="0"/>
          <c:order val="0"/>
          <c:tx>
            <c:v>Total par site 
de 2012-2023</c:v>
          </c:tx>
          <c:spPr>
            <a:solidFill>
              <a:schemeClr val="accent1"/>
            </a:solidFill>
            <a:ln cmpd="sng">
              <a:solidFill>
                <a:srgbClr val="000000"/>
              </a:solidFill>
            </a:ln>
          </c:spPr>
          <c:dPt>
            <c:idx val="0"/>
            <c:spPr>
              <a:solidFill>
                <a:schemeClr val="accent1"/>
              </a:solidFill>
              <a:ln cmpd="sng">
                <a:solidFill>
                  <a:srgbClr val="000000"/>
                </a:solidFill>
              </a:ln>
            </c:spPr>
          </c:dPt>
          <c:dPt>
            <c:idx val="1"/>
            <c:spPr>
              <a:solidFill>
                <a:schemeClr val="accent2"/>
              </a:solidFill>
              <a:ln cmpd="sng">
                <a:solidFill>
                  <a:srgbClr val="000000"/>
                </a:solidFill>
              </a:ln>
            </c:spPr>
          </c:dPt>
          <c:dPt>
            <c:idx val="2"/>
            <c:spPr>
              <a:solidFill>
                <a:schemeClr val="accent3"/>
              </a:solidFill>
              <a:ln cmpd="sng">
                <a:solidFill>
                  <a:srgbClr val="000000"/>
                </a:solidFill>
              </a:ln>
            </c:spPr>
          </c:dPt>
          <c:dPt>
            <c:idx val="3"/>
            <c:spPr>
              <a:solidFill>
                <a:schemeClr val="accent4"/>
              </a:solidFill>
              <a:ln cmpd="sng">
                <a:solidFill>
                  <a:srgbClr val="000000"/>
                </a:solidFill>
              </a:ln>
            </c:spPr>
          </c:dPt>
          <c:dPt>
            <c:idx val="4"/>
            <c:spPr>
              <a:solidFill>
                <a:schemeClr val="accent5"/>
              </a:solidFill>
              <a:ln cmpd="sng">
                <a:solidFill>
                  <a:srgbClr val="000000"/>
                </a:solidFill>
              </a:ln>
            </c:spPr>
          </c:dPt>
          <c:dPt>
            <c:idx val="5"/>
            <c:spPr>
              <a:solidFill>
                <a:schemeClr val="accent6"/>
              </a:solidFill>
              <a:ln cmpd="sng">
                <a:solidFill>
                  <a:srgbClr val="000000"/>
                </a:solidFill>
              </a:ln>
            </c:spPr>
          </c:dPt>
          <c:dPt>
            <c:idx val="6"/>
            <c:spPr>
              <a:solidFill>
                <a:schemeClr val="accent1"/>
              </a:solidFill>
              <a:ln cmpd="sng">
                <a:solidFill>
                  <a:srgbClr val="000000"/>
                </a:solidFill>
              </a:ln>
            </c:spPr>
          </c:dPt>
          <c:dPt>
            <c:idx val="7"/>
            <c:spPr>
              <a:solidFill>
                <a:schemeClr val="accent2"/>
              </a:solidFill>
              <a:ln cmpd="sng">
                <a:solidFill>
                  <a:srgbClr val="000000"/>
                </a:solidFill>
              </a:ln>
            </c:spPr>
          </c:dPt>
          <c:dPt>
            <c:idx val="8"/>
            <c:spPr>
              <a:solidFill>
                <a:schemeClr val="accent3"/>
              </a:solidFill>
              <a:ln cmpd="sng">
                <a:solidFill>
                  <a:srgbClr val="000000"/>
                </a:solidFill>
              </a:ln>
            </c:spPr>
          </c:dPt>
          <c:dPt>
            <c:idx val="9"/>
            <c:spPr>
              <a:solidFill>
                <a:schemeClr val="accent4"/>
              </a:solidFill>
              <a:ln cmpd="sng">
                <a:solidFill>
                  <a:srgbClr val="000000"/>
                </a:solidFill>
              </a:ln>
            </c:spPr>
          </c:dPt>
          <c:dPt>
            <c:idx val="10"/>
            <c:spPr>
              <a:solidFill>
                <a:schemeClr val="accent5"/>
              </a:solidFill>
              <a:ln cmpd="sng">
                <a:solidFill>
                  <a:srgbClr val="000000"/>
                </a:solidFill>
              </a:ln>
            </c:spPr>
          </c:dPt>
          <c:dPt>
            <c:idx val="11"/>
            <c:spPr>
              <a:solidFill>
                <a:schemeClr val="accent6"/>
              </a:solidFill>
              <a:ln cmpd="sng">
                <a:solidFill>
                  <a:srgbClr val="000000"/>
                </a:solidFill>
              </a:ln>
            </c:spPr>
          </c:dPt>
          <c:dPt>
            <c:idx val="12"/>
            <c:spPr>
              <a:solidFill>
                <a:schemeClr val="accent1"/>
              </a:solidFill>
              <a:ln cmpd="sng">
                <a:solidFill>
                  <a:srgbClr val="000000"/>
                </a:solidFill>
              </a:ln>
            </c:spPr>
          </c:dPt>
          <c:dPt>
            <c:idx val="13"/>
            <c:spPr>
              <a:solidFill>
                <a:schemeClr val="accent2"/>
              </a:solidFill>
              <a:ln cmpd="sng">
                <a:solidFill>
                  <a:srgbClr val="000000"/>
                </a:solidFill>
              </a:ln>
            </c:spPr>
          </c:dPt>
          <c:dPt>
            <c:idx val="14"/>
            <c:spPr>
              <a:solidFill>
                <a:schemeClr val="accent3"/>
              </a:solidFill>
              <a:ln cmpd="sng">
                <a:solidFill>
                  <a:srgbClr val="000000"/>
                </a:solidFill>
              </a:ln>
            </c:spPr>
          </c:dPt>
          <c:dPt>
            <c:idx val="15"/>
            <c:spPr>
              <a:solidFill>
                <a:schemeClr val="accent4"/>
              </a:solidFill>
              <a:ln cmpd="sng">
                <a:solidFill>
                  <a:srgbClr val="000000"/>
                </a:solidFill>
              </a:ln>
            </c:spPr>
          </c:dPt>
          <c:dPt>
            <c:idx val="16"/>
            <c:spPr>
              <a:solidFill>
                <a:schemeClr val="accent5"/>
              </a:solidFill>
              <a:ln cmpd="sng">
                <a:solidFill>
                  <a:srgbClr val="000000"/>
                </a:solidFill>
              </a:ln>
            </c:spPr>
          </c:dPt>
          <c:dPt>
            <c:idx val="17"/>
            <c:spPr>
              <a:solidFill>
                <a:schemeClr val="accent6"/>
              </a:solidFill>
              <a:ln cmpd="sng">
                <a:solidFill>
                  <a:srgbClr val="000000"/>
                </a:solidFill>
              </a:ln>
            </c:spPr>
          </c:dPt>
          <c:dPt>
            <c:idx val="18"/>
            <c:spPr>
              <a:solidFill>
                <a:schemeClr val="accent1"/>
              </a:solidFill>
              <a:ln cmpd="sng">
                <a:solidFill>
                  <a:srgbClr val="000000"/>
                </a:solidFill>
              </a:ln>
            </c:spPr>
          </c:dPt>
          <c:dPt>
            <c:idx val="19"/>
            <c:spPr>
              <a:solidFill>
                <a:schemeClr val="accent2"/>
              </a:solidFill>
              <a:ln cmpd="sng">
                <a:solidFill>
                  <a:srgbClr val="000000"/>
                </a:solidFill>
              </a:ln>
            </c:spPr>
          </c:dPt>
          <c:dPt>
            <c:idx val="20"/>
            <c:spPr>
              <a:solidFill>
                <a:schemeClr val="accent3"/>
              </a:solidFill>
              <a:ln cmpd="sng">
                <a:solidFill>
                  <a:srgbClr val="000000"/>
                </a:solidFill>
              </a:ln>
            </c:spPr>
          </c:dPt>
          <c:dPt>
            <c:idx val="21"/>
            <c:spPr>
              <a:solidFill>
                <a:schemeClr val="accent4"/>
              </a:solidFill>
              <a:ln cmpd="sng">
                <a:solidFill>
                  <a:srgbClr val="000000"/>
                </a:solidFill>
              </a:ln>
            </c:spPr>
          </c:dPt>
          <c:dPt>
            <c:idx val="22"/>
            <c:spPr>
              <a:solidFill>
                <a:schemeClr val="accent5"/>
              </a:solidFill>
              <a:ln cmpd="sng">
                <a:solidFill>
                  <a:srgbClr val="000000"/>
                </a:solidFill>
              </a:ln>
            </c:spPr>
          </c:dPt>
          <c:dPt>
            <c:idx val="23"/>
            <c:spPr>
              <a:solidFill>
                <a:schemeClr val="accent6"/>
              </a:solidFill>
              <a:ln cmpd="sng">
                <a:solidFill>
                  <a:srgbClr val="000000"/>
                </a:solidFill>
              </a:ln>
            </c:spPr>
          </c:dPt>
          <c:dPt>
            <c:idx val="24"/>
            <c:spPr>
              <a:solidFill>
                <a:schemeClr val="accent1"/>
              </a:solidFill>
              <a:ln cmpd="sng">
                <a:solidFill>
                  <a:srgbClr val="000000"/>
                </a:solidFill>
              </a:ln>
            </c:spPr>
          </c:dPt>
          <c:dPt>
            <c:idx val="25"/>
            <c:spPr>
              <a:solidFill>
                <a:schemeClr val="accent2"/>
              </a:solidFill>
              <a:ln cmpd="sng">
                <a:solidFill>
                  <a:srgbClr val="000000"/>
                </a:solidFill>
              </a:ln>
            </c:spPr>
          </c:dPt>
          <c:dPt>
            <c:idx val="26"/>
            <c:spPr>
              <a:solidFill>
                <a:schemeClr val="accent3"/>
              </a:solidFill>
              <a:ln cmpd="sng">
                <a:solidFill>
                  <a:srgbClr val="000000"/>
                </a:solidFill>
              </a:ln>
            </c:spPr>
          </c:dPt>
          <c:dPt>
            <c:idx val="27"/>
            <c:spPr>
              <a:solidFill>
                <a:schemeClr val="accent4"/>
              </a:solidFill>
              <a:ln cmpd="sng">
                <a:solidFill>
                  <a:srgbClr val="000000"/>
                </a:solidFill>
              </a:ln>
            </c:spPr>
          </c:dPt>
          <c:dPt>
            <c:idx val="28"/>
            <c:spPr>
              <a:solidFill>
                <a:schemeClr val="accent5"/>
              </a:solidFill>
              <a:ln cmpd="sng">
                <a:solidFill>
                  <a:srgbClr val="000000"/>
                </a:solidFill>
              </a:ln>
            </c:spPr>
          </c:dPt>
          <c:dPt>
            <c:idx val="29"/>
            <c:spPr>
              <a:solidFill>
                <a:schemeClr val="accent6"/>
              </a:solidFill>
              <a:ln cmpd="sng">
                <a:solidFill>
                  <a:srgbClr val="000000"/>
                </a:solidFill>
              </a:ln>
            </c:spPr>
          </c:dPt>
          <c:dPt>
            <c:idx val="30"/>
            <c:spPr>
              <a:solidFill>
                <a:schemeClr val="accent1"/>
              </a:solidFill>
              <a:ln cmpd="sng">
                <a:solidFill>
                  <a:srgbClr val="000000"/>
                </a:solidFill>
              </a:ln>
            </c:spPr>
          </c:dPt>
          <c:dPt>
            <c:idx val="31"/>
            <c:spPr>
              <a:solidFill>
                <a:schemeClr val="accent2"/>
              </a:solidFill>
              <a:ln cmpd="sng">
                <a:solidFill>
                  <a:srgbClr val="000000"/>
                </a:solidFill>
              </a:ln>
            </c:spPr>
          </c:dPt>
          <c:dPt>
            <c:idx val="32"/>
            <c:spPr>
              <a:solidFill>
                <a:schemeClr val="accent3"/>
              </a:solidFill>
              <a:ln cmpd="sng">
                <a:solidFill>
                  <a:srgbClr val="000000"/>
                </a:solidFill>
              </a:ln>
            </c:spPr>
          </c:dPt>
          <c:dPt>
            <c:idx val="33"/>
            <c:spPr>
              <a:solidFill>
                <a:schemeClr val="accent4"/>
              </a:solidFill>
              <a:ln cmpd="sng">
                <a:solidFill>
                  <a:srgbClr val="000000"/>
                </a:solidFill>
              </a:ln>
            </c:spPr>
          </c:dPt>
          <c:dPt>
            <c:idx val="34"/>
            <c:spPr>
              <a:solidFill>
                <a:schemeClr val="accent5"/>
              </a:solidFill>
              <a:ln cmpd="sng">
                <a:solidFill>
                  <a:srgbClr val="000000"/>
                </a:solidFill>
              </a:ln>
            </c:spPr>
          </c:dPt>
          <c:dPt>
            <c:idx val="35"/>
            <c:spPr>
              <a:solidFill>
                <a:schemeClr val="accent6"/>
              </a:solidFill>
              <a:ln cmpd="sng">
                <a:solidFill>
                  <a:srgbClr val="000000"/>
                </a:solidFill>
              </a:ln>
            </c:spPr>
          </c:dPt>
          <c:dPt>
            <c:idx val="36"/>
            <c:spPr>
              <a:solidFill>
                <a:schemeClr val="accent1"/>
              </a:solidFill>
              <a:ln cmpd="sng">
                <a:solidFill>
                  <a:srgbClr val="000000"/>
                </a:solidFill>
              </a:ln>
            </c:spPr>
          </c:dPt>
          <c:dPt>
            <c:idx val="37"/>
            <c:spPr>
              <a:solidFill>
                <a:schemeClr val="accent2"/>
              </a:solidFill>
              <a:ln cmpd="sng">
                <a:solidFill>
                  <a:srgbClr val="000000"/>
                </a:solidFill>
              </a:ln>
            </c:spPr>
          </c:dPt>
          <c:dPt>
            <c:idx val="38"/>
            <c:spPr>
              <a:solidFill>
                <a:schemeClr val="accent3"/>
              </a:solidFill>
              <a:ln cmpd="sng">
                <a:solidFill>
                  <a:srgbClr val="000000"/>
                </a:solidFill>
              </a:ln>
            </c:spPr>
          </c:dPt>
          <c:dPt>
            <c:idx val="39"/>
            <c:spPr>
              <a:solidFill>
                <a:schemeClr val="accent4"/>
              </a:solidFill>
              <a:ln cmpd="sng">
                <a:solidFill>
                  <a:srgbClr val="000000"/>
                </a:solidFill>
              </a:ln>
            </c:spPr>
          </c:dPt>
          <c:dPt>
            <c:idx val="40"/>
            <c:spPr>
              <a:solidFill>
                <a:schemeClr val="accent5"/>
              </a:solidFill>
              <a:ln cmpd="sng">
                <a:solidFill>
                  <a:srgbClr val="000000"/>
                </a:solidFill>
              </a:ln>
            </c:spPr>
          </c:dPt>
          <c:cat>
            <c:strRef>
              <c:f>'Totaux par site annuels (en GL)'!$B$3:$B$43</c:f>
            </c:strRef>
          </c:cat>
          <c:val>
            <c:numRef>
              <c:f>'Totaux par site annuels (en GL)'!$O$3:$O$43</c:f>
              <c:numCache/>
            </c:numRef>
          </c:val>
        </c:ser>
        <c:axId val="1219198065"/>
        <c:axId val="662545560"/>
      </c:barChart>
      <c:catAx>
        <c:axId val="121919806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4500000"/>
          <a:lstStyle/>
          <a:p>
            <a:pPr lvl="0">
              <a:defRPr b="0" i="0" sz="1000">
                <a:solidFill>
                  <a:srgbClr val="000000"/>
                </a:solidFill>
                <a:latin typeface="+mn-lt"/>
              </a:defRPr>
            </a:pPr>
          </a:p>
        </c:txPr>
        <c:crossAx val="662545560"/>
      </c:catAx>
      <c:valAx>
        <c:axId val="662545560"/>
        <c:scaling>
          <c:orientation val="minMax"/>
          <c:min val="0.010000000000000002"/>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200">
                    <a:solidFill>
                      <a:srgbClr val="000000"/>
                    </a:solidFill>
                    <a:latin typeface="+mn-lt"/>
                  </a:defRPr>
                </a:pPr>
                <a:r>
                  <a:rPr b="0" i="0" sz="1200">
                    <a:solidFill>
                      <a:srgbClr val="000000"/>
                    </a:solidFill>
                    <a:latin typeface="+mn-lt"/>
                  </a:rPr>
                  <a:t>Quantité d'eau prélevée (en GL)</a:t>
                </a:r>
              </a:p>
            </c:rich>
          </c:tx>
          <c:overlay val="0"/>
        </c:title>
        <c:numFmt formatCode="General" sourceLinked="1"/>
        <c:majorTickMark val="none"/>
        <c:minorTickMark val="none"/>
        <c:tickLblPos val="nextTo"/>
        <c:spPr>
          <a:ln/>
        </c:spPr>
        <c:txPr>
          <a:bodyPr/>
          <a:lstStyle/>
          <a:p>
            <a:pPr lvl="0">
              <a:defRPr b="0" i="0" sz="1000">
                <a:solidFill>
                  <a:srgbClr val="000000"/>
                </a:solidFill>
                <a:latin typeface="+mn-lt"/>
              </a:defRPr>
            </a:pPr>
          </a:p>
        </c:txPr>
        <c:crossAx val="1219198065"/>
      </c:valAx>
    </c:plotArea>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600">
                <a:solidFill>
                  <a:srgbClr val="757575"/>
                </a:solidFill>
                <a:latin typeface="+mn-lt"/>
              </a:defRPr>
            </a:pPr>
            <a:r>
              <a:rPr b="0" i="0" sz="1600">
                <a:solidFill>
                  <a:srgbClr val="757575"/>
                </a:solidFill>
                <a:latin typeface="+mn-lt"/>
              </a:rPr>
              <a:t>Prélèvements d'eau totaux des minières annuellement par région administrative du Québec pour la période 2012-2023 (en milliards de litres)</a:t>
            </a:r>
          </a:p>
        </c:rich>
      </c:tx>
      <c:overlay val="0"/>
    </c:title>
    <c:plotArea>
      <c:layout/>
      <c:lineChart>
        <c:ser>
          <c:idx val="0"/>
          <c:order val="0"/>
          <c:tx>
            <c:v>Abitibi-Témiscamingue</c:v>
          </c:tx>
          <c:spPr>
            <a:ln cmpd="sng" w="28575">
              <a:solidFill>
                <a:schemeClr val="accent1"/>
              </a:solidFill>
            </a:ln>
          </c:spPr>
          <c:marker>
            <c:symbol val="none"/>
          </c:marker>
          <c:cat>
            <c:strRef>
              <c:f>'Totaux par région (en GL)'!$C$48:$N$48</c:f>
            </c:strRef>
          </c:cat>
          <c:val>
            <c:numRef>
              <c:f>'Totaux par région (en GL)'!$C$49:$N$49</c:f>
              <c:numCache/>
            </c:numRef>
          </c:val>
          <c:smooth val="0"/>
        </c:ser>
        <c:ser>
          <c:idx val="1"/>
          <c:order val="1"/>
          <c:tx>
            <c:v>Côte-Nord</c:v>
          </c:tx>
          <c:spPr>
            <a:ln cmpd="sng" w="28575">
              <a:solidFill>
                <a:schemeClr val="accent2"/>
              </a:solidFill>
            </a:ln>
          </c:spPr>
          <c:marker>
            <c:symbol val="none"/>
          </c:marker>
          <c:cat>
            <c:strRef>
              <c:f>'Totaux par région (en GL)'!$C$48:$N$48</c:f>
            </c:strRef>
          </c:cat>
          <c:val>
            <c:numRef>
              <c:f>'Totaux par région (en GL)'!$C$50:$N$50</c:f>
              <c:numCache/>
            </c:numRef>
          </c:val>
          <c:smooth val="0"/>
        </c:ser>
        <c:ser>
          <c:idx val="2"/>
          <c:order val="2"/>
          <c:tx>
            <c:v>Lanaudière</c:v>
          </c:tx>
          <c:spPr>
            <a:ln cmpd="sng" w="28575">
              <a:solidFill>
                <a:schemeClr val="accent3"/>
              </a:solidFill>
            </a:ln>
          </c:spPr>
          <c:marker>
            <c:symbol val="none"/>
          </c:marker>
          <c:cat>
            <c:strRef>
              <c:f>'Totaux par région (en GL)'!$C$48:$N$48</c:f>
            </c:strRef>
          </c:cat>
          <c:val>
            <c:numRef>
              <c:f>'Totaux par région (en GL)'!$C$51:$N$51</c:f>
              <c:numCache/>
            </c:numRef>
          </c:val>
          <c:smooth val="0"/>
        </c:ser>
        <c:ser>
          <c:idx val="3"/>
          <c:order val="3"/>
          <c:tx>
            <c:v>Laurentides</c:v>
          </c:tx>
          <c:spPr>
            <a:ln cmpd="sng" w="28575">
              <a:solidFill>
                <a:schemeClr val="accent4"/>
              </a:solidFill>
            </a:ln>
          </c:spPr>
          <c:marker>
            <c:symbol val="none"/>
          </c:marker>
          <c:cat>
            <c:strRef>
              <c:f>'Totaux par région (en GL)'!$C$48:$N$48</c:f>
            </c:strRef>
          </c:cat>
          <c:val>
            <c:numRef>
              <c:f>'Totaux par région (en GL)'!$C$52:$N$52</c:f>
              <c:numCache/>
            </c:numRef>
          </c:val>
          <c:smooth val="0"/>
        </c:ser>
        <c:ser>
          <c:idx val="4"/>
          <c:order val="4"/>
          <c:tx>
            <c:v>Nord-du-Québec</c:v>
          </c:tx>
          <c:spPr>
            <a:ln cmpd="sng" w="28575">
              <a:solidFill>
                <a:schemeClr val="accent5"/>
              </a:solidFill>
            </a:ln>
          </c:spPr>
          <c:marker>
            <c:symbol val="none"/>
          </c:marker>
          <c:cat>
            <c:strRef>
              <c:f>'Totaux par région (en GL)'!$C$48:$N$48</c:f>
            </c:strRef>
          </c:cat>
          <c:val>
            <c:numRef>
              <c:f>'Totaux par région (en GL)'!$C$53:$N$53</c:f>
              <c:numCache/>
            </c:numRef>
          </c:val>
          <c:smooth val="0"/>
        </c:ser>
        <c:ser>
          <c:idx val="5"/>
          <c:order val="5"/>
          <c:tx>
            <c:v>Saguenay-Lac-Saint-Jean</c:v>
          </c:tx>
          <c:spPr>
            <a:ln cmpd="sng" w="28575">
              <a:solidFill>
                <a:schemeClr val="accent6"/>
              </a:solidFill>
            </a:ln>
          </c:spPr>
          <c:marker>
            <c:symbol val="none"/>
          </c:marker>
          <c:cat>
            <c:strRef>
              <c:f>'Totaux par région (en GL)'!$C$48:$N$48</c:f>
            </c:strRef>
          </c:cat>
          <c:val>
            <c:numRef>
              <c:f>'Totaux par région (en GL)'!$C$54:$N$54</c:f>
              <c:numCache/>
            </c:numRef>
          </c:val>
          <c:smooth val="0"/>
        </c:ser>
        <c:axId val="183332009"/>
        <c:axId val="1341013815"/>
      </c:lineChart>
      <c:catAx>
        <c:axId val="1833320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1200">
                <a:solidFill>
                  <a:srgbClr val="000000"/>
                </a:solidFill>
                <a:latin typeface="+mn-lt"/>
              </a:defRPr>
            </a:pPr>
          </a:p>
        </c:txPr>
        <c:crossAx val="1341013815"/>
      </c:catAx>
      <c:valAx>
        <c:axId val="13410138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200">
                    <a:solidFill>
                      <a:srgbClr val="000000"/>
                    </a:solidFill>
                    <a:latin typeface="+mn-lt"/>
                  </a:defRPr>
                </a:pPr>
                <a:r>
                  <a:rPr b="0" i="0" sz="1200">
                    <a:solidFill>
                      <a:srgbClr val="000000"/>
                    </a:solidFill>
                    <a:latin typeface="+mn-lt"/>
                  </a:rPr>
                  <a:t>Quantité d'eau préleveée  (en GL)</a:t>
                </a:r>
              </a:p>
            </c:rich>
          </c:tx>
          <c:overlay val="0"/>
        </c:title>
        <c:numFmt formatCode="_ * #\ ##0_)_ ;_ * \(#\ ##0\)_ ;_ * &quot;-&quot;??_)_ ;_ @_ " sourceLinked="0"/>
        <c:majorTickMark val="none"/>
        <c:minorTickMark val="none"/>
        <c:tickLblPos val="nextTo"/>
        <c:spPr>
          <a:ln/>
        </c:spPr>
        <c:txPr>
          <a:bodyPr/>
          <a:lstStyle/>
          <a:p>
            <a:pPr lvl="0">
              <a:defRPr b="0" i="0" sz="1200">
                <a:solidFill>
                  <a:srgbClr val="000000"/>
                </a:solidFill>
                <a:latin typeface="+mn-lt"/>
              </a:defRPr>
            </a:pPr>
          </a:p>
        </c:txPr>
        <c:crossAx val="183332009"/>
      </c:valAx>
    </c:plotArea>
    <c:legend>
      <c:legendPos val="r"/>
      <c:overlay val="0"/>
      <c:txPr>
        <a:bodyPr/>
        <a:lstStyle/>
        <a:p>
          <a:pPr lvl="0">
            <a:defRPr b="0" i="0" sz="110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Quantités d'eau prélevées par site minier en 2012 (en GL)</a:t>
            </a:r>
          </a:p>
        </c:rich>
      </c:tx>
      <c:layout>
        <c:manualLayout>
          <c:xMode val="edge"/>
          <c:yMode val="edge"/>
          <c:x val="0.2548482278601101"/>
          <c:y val="0.03426356505490899"/>
        </c:manualLayout>
      </c:layout>
      <c:overlay val="0"/>
    </c:title>
    <c:plotArea>
      <c:layout>
        <c:manualLayout>
          <c:xMode val="edge"/>
          <c:yMode val="edge"/>
          <c:x val="0.20240327549830395"/>
          <c:y val="0.14932867852460044"/>
          <c:w val="0.5951934490033921"/>
          <c:h val="0.8194291077475649"/>
        </c:manualLayout>
      </c:layout>
      <c:pieChart>
        <c:varyColors val="1"/>
        <c:ser>
          <c:idx val="0"/>
          <c:order val="0"/>
          <c:dPt>
            <c:idx val="0"/>
            <c:spPr>
              <a:solidFill>
                <a:schemeClr val="accent1"/>
              </a:solidFill>
            </c:spPr>
          </c:dPt>
          <c:dPt>
            <c:idx val="1"/>
            <c:spPr>
              <a:solidFill>
                <a:schemeClr val="accent2"/>
              </a:solidFill>
            </c:spPr>
          </c:dPt>
          <c:dPt>
            <c:idx val="2"/>
            <c:spPr>
              <a:solidFill>
                <a:schemeClr val="accent3"/>
              </a:solidFill>
            </c:spPr>
          </c:dPt>
          <c:dPt>
            <c:idx val="3"/>
            <c:spPr>
              <a:solidFill>
                <a:schemeClr val="accent4"/>
              </a:solidFill>
            </c:spPr>
          </c:dPt>
          <c:dPt>
            <c:idx val="4"/>
            <c:spPr>
              <a:solidFill>
                <a:schemeClr val="accent5"/>
              </a:solidFill>
            </c:spPr>
          </c:dPt>
          <c:dPt>
            <c:idx val="5"/>
            <c:spPr>
              <a:solidFill>
                <a:schemeClr val="accent6"/>
              </a:solidFill>
            </c:spPr>
          </c:dPt>
          <c:dPt>
            <c:idx val="6"/>
            <c:spPr>
              <a:solidFill>
                <a:schemeClr val="accent1"/>
              </a:solidFill>
            </c:spPr>
          </c:dPt>
          <c:dPt>
            <c:idx val="7"/>
            <c:spPr>
              <a:solidFill>
                <a:schemeClr val="accent2"/>
              </a:solidFill>
            </c:spPr>
          </c:dPt>
          <c:dPt>
            <c:idx val="8"/>
            <c:spPr>
              <a:solidFill>
                <a:schemeClr val="accent3"/>
              </a:solidFill>
            </c:spPr>
          </c:dPt>
          <c:dPt>
            <c:idx val="9"/>
            <c:spPr>
              <a:solidFill>
                <a:schemeClr val="accent4"/>
              </a:solidFill>
            </c:spPr>
          </c:dPt>
          <c:dPt>
            <c:idx val="10"/>
            <c:spPr>
              <a:solidFill>
                <a:schemeClr val="accent5"/>
              </a:solidFill>
            </c:spPr>
          </c:dPt>
          <c:dPt>
            <c:idx val="11"/>
            <c:spPr>
              <a:solidFill>
                <a:schemeClr val="accent6"/>
              </a:solidFill>
            </c:spPr>
          </c:dPt>
          <c:dPt>
            <c:idx val="12"/>
            <c:spPr>
              <a:solidFill>
                <a:schemeClr val="accent1"/>
              </a:solidFill>
            </c:spPr>
          </c:dPt>
          <c:dPt>
            <c:idx val="13"/>
            <c:spPr>
              <a:solidFill>
                <a:schemeClr val="accent2"/>
              </a:solidFill>
            </c:spPr>
          </c:dPt>
          <c:dLbls>
            <c:showLegendKey val="0"/>
            <c:showVal val="0"/>
            <c:showCatName val="0"/>
            <c:showSerName val="0"/>
            <c:showPercent val="0"/>
            <c:showBubbleSize val="0"/>
            <c:showLeaderLines val="1"/>
          </c:dLbls>
          <c:cat>
            <c:strRef>
              <c:f>'(pour traçage) Site par an (GL)'!$C$32:$C$45</c:f>
            </c:strRef>
          </c:cat>
          <c:val>
            <c:numRef>
              <c:f>'(pour traçage) Site par an (GL)'!$D$32:$D$45</c:f>
              <c:numCache/>
            </c:numRef>
          </c:val>
        </c:ser>
        <c:dLbls>
          <c:showLegendKey val="0"/>
          <c:showVal val="0"/>
          <c:showCatName val="0"/>
          <c:showSerName val="0"/>
          <c:showPercent val="0"/>
          <c:showBubbleSize val="0"/>
        </c:dLbls>
        <c:firstSliceAng val="0"/>
      </c:pieChart>
    </c:plotArea>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chartsheets/sheet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10.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2.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3.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4.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5.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6.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7.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8.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19.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2.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20.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21.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22.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chartsheets/sheet3.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4.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5.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6.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7.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8.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sheetPr>
  <sheetViews>
    <sheetView workbookViewId="0"/>
  </sheetViews>
  <drawing r:id="rId1"/>
</chartsheet>
</file>

<file path=xl/chartsheets/sheet9.xml><?xml version="1.0" encoding="utf-8"?>
<chart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sheetPr>
  <sheetViews>
    <sheetView workbookViewId="0"/>
  </sheetViews>
  <drawing r:id="rId1"/>
</chartsheet>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220308751" name="Chart 4"/>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267058335" name="Chart 5"/>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201487053" name="Chart 6"/>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675327460" name="Chart 7"/>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511148030" name="Chart 8"/>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062611506" name="Chart 9"/>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802581764" name="Chart 10"/>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03468430" name="Chart 11"/>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2130759750" name="Chart 12"/>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200324233" name="Chart 13"/>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910376747" name="Chart 14"/>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840117094" name="Chart 15"/>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704329708" name="Chart 16"/>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184614588" name="Chart 17"/>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827836351" name="Chart 18"/>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343254743" name="Chart 19"/>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658644798" name="Chart 20"/>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86938929" name="Chart 21"/>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401691454" name="Chart 22"/>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277985965" name="Chart 1"/>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659606109" name="Chart 2"/>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absoluteAnchor>
    <xdr:pos x="0" y="0"/>
    <xdr:ext cx="8610600" cy="6276975"/>
    <xdr:graphicFrame>
      <xdr:nvGraphicFramePr>
        <xdr:cNvPr id="1705226266" name="Chart 3"/>
        <xdr:cNvGraphicFramePr/>
      </xdr:nvGraphicFramePr>
      <xdr:xfrm>
        <a:off x="0" y="0"/>
        <a:ext cx="0" cy="0"/>
      </xdr:xfrm>
      <a:graphic>
        <a:graphicData uri="http://schemas.openxmlformats.org/drawingml/2006/chart">
          <c:chart r:id="rId1"/>
        </a:graphicData>
      </a:graphic>
    </xdr:graphicFrame>
    <xdr:clientData fLocksWithSheet="0"/>
  </xdr:absolute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wesdome.com/French/operations/kiena/default.aspx%20;" TargetMode="External"/><Relationship Id="rId2" Type="http://schemas.openxmlformats.org/officeDocument/2006/relationships/drawing" Target="../drawings/drawing29.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wesdome.com/French/operations/kiena/default.aspx%20;" TargetMode="External"/><Relationship Id="rId2" Type="http://schemas.openxmlformats.org/officeDocument/2006/relationships/drawing" Target="../drawings/drawing3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8"/>
    <pageSetUpPr/>
  </sheetPr>
  <sheetViews>
    <sheetView workbookViewId="0"/>
  </sheetViews>
  <sheetFormatPr customHeight="1" defaultColWidth="14.43" defaultRowHeight="15.0"/>
  <cols>
    <col customWidth="1" min="1" max="26" width="10.71"/>
  </cols>
  <sheetData>
    <row r="1">
      <c r="A1" s="1" t="s">
        <v>0</v>
      </c>
      <c r="D1" s="1" t="s">
        <v>1</v>
      </c>
    </row>
    <row r="2">
      <c r="P2" s="1" t="s">
        <v>2</v>
      </c>
    </row>
    <row r="3">
      <c r="A3" s="2" t="s">
        <v>3</v>
      </c>
      <c r="B3" s="2"/>
      <c r="C3" s="2"/>
      <c r="P3" s="2">
        <v>1.0</v>
      </c>
    </row>
    <row r="5">
      <c r="A5" s="3" t="s">
        <v>4</v>
      </c>
      <c r="B5" s="3"/>
      <c r="C5" s="3"/>
      <c r="D5" s="3"/>
      <c r="E5" s="3"/>
      <c r="F5" s="3"/>
      <c r="G5" s="3"/>
      <c r="H5" s="3"/>
      <c r="I5" s="3"/>
      <c r="J5" s="3"/>
      <c r="K5" s="3"/>
      <c r="L5" s="3"/>
      <c r="M5" s="3"/>
      <c r="N5" s="3"/>
      <c r="P5" s="3">
        <v>5.0</v>
      </c>
    </row>
    <row r="7" ht="15.0" customHeight="1">
      <c r="A7" s="4" t="s">
        <v>5</v>
      </c>
      <c r="B7" s="5"/>
      <c r="C7" s="5"/>
      <c r="D7" s="5"/>
      <c r="E7" s="5"/>
      <c r="F7" s="5"/>
      <c r="G7" s="5"/>
      <c r="H7" s="5"/>
      <c r="I7" s="5"/>
      <c r="J7" s="5"/>
      <c r="K7" s="5"/>
      <c r="L7" s="5"/>
      <c r="M7" s="5"/>
      <c r="N7" s="6"/>
      <c r="P7" s="7">
        <v>8.0</v>
      </c>
    </row>
    <row r="8">
      <c r="A8" s="8"/>
      <c r="B8" s="9"/>
      <c r="C8" s="9"/>
      <c r="D8" s="9"/>
      <c r="E8" s="9"/>
      <c r="F8" s="9"/>
      <c r="G8" s="9"/>
      <c r="H8" s="9"/>
      <c r="I8" s="9"/>
      <c r="J8" s="9"/>
      <c r="K8" s="9"/>
      <c r="L8" s="9"/>
      <c r="M8" s="9"/>
      <c r="N8" s="10"/>
    </row>
    <row r="10">
      <c r="A10" s="11" t="s">
        <v>6</v>
      </c>
      <c r="B10" s="5"/>
      <c r="C10" s="5"/>
      <c r="D10" s="5"/>
      <c r="E10" s="5"/>
      <c r="F10" s="5"/>
      <c r="G10" s="5"/>
      <c r="H10" s="5"/>
      <c r="I10" s="5"/>
      <c r="J10" s="5"/>
      <c r="K10" s="5"/>
      <c r="L10" s="5"/>
      <c r="M10" s="5"/>
      <c r="N10" s="6"/>
      <c r="P10" s="12">
        <v>14.0</v>
      </c>
    </row>
    <row r="11">
      <c r="A11" s="8"/>
      <c r="B11" s="9"/>
      <c r="C11" s="9"/>
      <c r="D11" s="9"/>
      <c r="E11" s="9"/>
      <c r="F11" s="9"/>
      <c r="G11" s="9"/>
      <c r="H11" s="9"/>
      <c r="I11" s="9"/>
      <c r="J11" s="9"/>
      <c r="K11" s="9"/>
      <c r="L11" s="9"/>
      <c r="M11" s="9"/>
      <c r="N11" s="10"/>
    </row>
    <row r="13">
      <c r="A13" s="13" t="s">
        <v>7</v>
      </c>
      <c r="B13" s="5"/>
      <c r="C13" s="5"/>
      <c r="D13" s="5"/>
      <c r="E13" s="5"/>
      <c r="F13" s="5"/>
      <c r="G13" s="5"/>
      <c r="H13" s="5"/>
      <c r="I13" s="5"/>
      <c r="J13" s="5"/>
      <c r="K13" s="5"/>
      <c r="L13" s="5"/>
      <c r="M13" s="6"/>
      <c r="P13" s="14">
        <v>2.0</v>
      </c>
    </row>
    <row r="14">
      <c r="A14" s="8"/>
      <c r="B14" s="9"/>
      <c r="C14" s="9"/>
      <c r="D14" s="9"/>
      <c r="E14" s="9"/>
      <c r="F14" s="9"/>
      <c r="G14" s="9"/>
      <c r="H14" s="9"/>
      <c r="I14" s="9"/>
      <c r="J14" s="9"/>
      <c r="K14" s="9"/>
      <c r="L14" s="9"/>
      <c r="M14" s="10"/>
    </row>
    <row r="16">
      <c r="A16" s="15" t="s">
        <v>8</v>
      </c>
      <c r="B16" s="15"/>
      <c r="C16" s="15"/>
      <c r="D16" s="15"/>
      <c r="E16" s="15"/>
      <c r="F16" s="15"/>
      <c r="G16" s="15"/>
      <c r="H16" s="15"/>
      <c r="I16" s="15"/>
      <c r="J16" s="15"/>
      <c r="K16" s="15"/>
      <c r="L16" s="15"/>
      <c r="M16" s="15"/>
      <c r="P16" s="15">
        <v>2.0</v>
      </c>
    </row>
    <row r="18">
      <c r="A18" s="16" t="s">
        <v>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7:N8"/>
    <mergeCell ref="A10:N11"/>
    <mergeCell ref="A13:M14"/>
    <mergeCell ref="A18:N19"/>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5.29"/>
    <col customWidth="1" min="2" max="2" width="53.71"/>
    <col customWidth="1" min="3" max="3" width="39.0"/>
    <col customWidth="1" min="4" max="4" width="15.71"/>
    <col customWidth="1" min="5" max="5" width="36.43"/>
    <col customWidth="1" min="6" max="6" width="8.86"/>
    <col customWidth="1" min="7" max="7" width="36.43"/>
    <col customWidth="1" min="8" max="8" width="8.86"/>
    <col customWidth="1" min="9" max="9" width="36.43"/>
    <col customWidth="1" min="10" max="10" width="8.86"/>
    <col customWidth="1" min="11" max="11" width="36.43"/>
    <col customWidth="1" min="12" max="12" width="8.86"/>
    <col customWidth="1" min="13" max="13" width="36.43"/>
    <col customWidth="1" min="14" max="14" width="8.86"/>
    <col customWidth="1" min="15" max="15" width="36.43"/>
    <col customWidth="1" min="16" max="16" width="8.86"/>
    <col customWidth="1" min="17" max="17" width="36.43"/>
    <col customWidth="1" min="18" max="18" width="8.86"/>
    <col customWidth="1" min="19" max="19" width="36.43"/>
    <col customWidth="1" min="20" max="20" width="8.86"/>
    <col customWidth="1" min="21" max="21" width="36.43"/>
    <col customWidth="1" min="22" max="22" width="8.86"/>
    <col customWidth="1" min="23" max="23" width="36.43"/>
    <col customWidth="1" min="24" max="24" width="8.86"/>
    <col customWidth="1" min="25" max="25" width="36.43"/>
    <col customWidth="1" min="26" max="26" width="8.86"/>
    <col customWidth="1" min="27" max="27" width="36.43"/>
    <col customWidth="1" min="28" max="28" width="9.14"/>
    <col customWidth="1" min="29" max="29" width="36.43"/>
    <col customWidth="1" min="30" max="30" width="12.0"/>
  </cols>
  <sheetData>
    <row r="1" ht="60.0" customHeight="1">
      <c r="A1" s="30" t="s">
        <v>1209</v>
      </c>
      <c r="B1" s="487" t="s">
        <v>1210</v>
      </c>
      <c r="C1" s="487" t="s">
        <v>13</v>
      </c>
      <c r="D1" s="488">
        <v>2012.0</v>
      </c>
      <c r="E1" s="487" t="s">
        <v>13</v>
      </c>
      <c r="F1" s="489">
        <v>2013.0</v>
      </c>
      <c r="G1" s="487" t="s">
        <v>13</v>
      </c>
      <c r="H1" s="488">
        <v>2014.0</v>
      </c>
      <c r="I1" s="487" t="s">
        <v>13</v>
      </c>
      <c r="J1" s="489">
        <v>2015.0</v>
      </c>
      <c r="K1" s="487" t="s">
        <v>13</v>
      </c>
      <c r="L1" s="488">
        <v>2016.0</v>
      </c>
      <c r="M1" s="487" t="s">
        <v>13</v>
      </c>
      <c r="N1" s="489">
        <v>2017.0</v>
      </c>
      <c r="O1" s="487" t="s">
        <v>13</v>
      </c>
      <c r="P1" s="488">
        <v>2018.0</v>
      </c>
      <c r="Q1" s="487" t="s">
        <v>13</v>
      </c>
      <c r="R1" s="490">
        <v>2019.0</v>
      </c>
      <c r="S1" s="487" t="s">
        <v>13</v>
      </c>
      <c r="T1" s="491">
        <v>2020.0</v>
      </c>
      <c r="U1" s="487" t="s">
        <v>13</v>
      </c>
      <c r="V1" s="490">
        <v>2021.0</v>
      </c>
      <c r="W1" s="487" t="s">
        <v>13</v>
      </c>
      <c r="X1" s="491">
        <v>2022.0</v>
      </c>
      <c r="Y1" s="487" t="s">
        <v>13</v>
      </c>
      <c r="Z1" s="490">
        <v>2023.0</v>
      </c>
      <c r="AA1" s="487" t="s">
        <v>13</v>
      </c>
      <c r="AB1" s="492" t="s">
        <v>14</v>
      </c>
      <c r="AC1" s="487" t="s">
        <v>13</v>
      </c>
      <c r="AD1" s="492" t="s">
        <v>15</v>
      </c>
    </row>
    <row r="2">
      <c r="A2" s="496"/>
      <c r="B2" s="493" t="s">
        <v>28</v>
      </c>
      <c r="C2" s="493" t="s">
        <v>28</v>
      </c>
      <c r="D2" s="79">
        <v>0.0</v>
      </c>
      <c r="E2" s="493" t="s">
        <v>28</v>
      </c>
      <c r="F2" s="79">
        <v>0.0</v>
      </c>
      <c r="G2" s="493" t="s">
        <v>28</v>
      </c>
      <c r="H2" s="79">
        <v>0.0</v>
      </c>
      <c r="I2" s="493" t="s">
        <v>28</v>
      </c>
      <c r="J2" s="79">
        <v>0.0</v>
      </c>
      <c r="K2" s="493" t="s">
        <v>28</v>
      </c>
      <c r="L2" s="79">
        <v>0.0</v>
      </c>
      <c r="M2" s="493" t="s">
        <v>18</v>
      </c>
      <c r="N2" s="79">
        <v>0.0</v>
      </c>
      <c r="O2" s="493" t="s">
        <v>18</v>
      </c>
      <c r="P2" s="79">
        <v>0.0</v>
      </c>
      <c r="Q2" s="493" t="s">
        <v>18</v>
      </c>
      <c r="R2" s="79">
        <v>0.0</v>
      </c>
      <c r="S2" s="493" t="s">
        <v>18</v>
      </c>
      <c r="T2" s="79">
        <v>0.0</v>
      </c>
      <c r="U2" s="493" t="s">
        <v>18</v>
      </c>
      <c r="V2" s="79">
        <v>0.0</v>
      </c>
      <c r="W2" s="493" t="s">
        <v>18</v>
      </c>
      <c r="X2" s="79">
        <v>0.0</v>
      </c>
      <c r="Y2" s="493" t="s">
        <v>18</v>
      </c>
      <c r="Z2" s="79">
        <v>0.0</v>
      </c>
      <c r="AA2" s="493" t="s">
        <v>43</v>
      </c>
      <c r="AB2" s="497">
        <v>0.015614</v>
      </c>
      <c r="AC2" s="493" t="s">
        <v>43</v>
      </c>
      <c r="AD2" s="497">
        <v>0.0013011666666666666</v>
      </c>
    </row>
    <row r="3">
      <c r="A3" s="496"/>
      <c r="B3" s="493" t="s">
        <v>31</v>
      </c>
      <c r="C3" s="493" t="s">
        <v>31</v>
      </c>
      <c r="D3" s="79">
        <v>0.0</v>
      </c>
      <c r="E3" s="493" t="s">
        <v>31</v>
      </c>
      <c r="F3" s="79">
        <v>0.0</v>
      </c>
      <c r="G3" s="493" t="s">
        <v>31</v>
      </c>
      <c r="H3" s="79">
        <v>0.0</v>
      </c>
      <c r="I3" s="493" t="s">
        <v>31</v>
      </c>
      <c r="J3" s="79">
        <v>0.0</v>
      </c>
      <c r="K3" s="493" t="s">
        <v>31</v>
      </c>
      <c r="L3" s="79">
        <v>0.0</v>
      </c>
      <c r="M3" s="493" t="s">
        <v>28</v>
      </c>
      <c r="N3" s="79">
        <v>0.0</v>
      </c>
      <c r="O3" s="493" t="s">
        <v>28</v>
      </c>
      <c r="P3" s="79">
        <v>0.0</v>
      </c>
      <c r="Q3" s="493" t="s">
        <v>31</v>
      </c>
      <c r="R3" s="79">
        <v>0.0</v>
      </c>
      <c r="S3" s="493" t="s">
        <v>31</v>
      </c>
      <c r="T3" s="79">
        <v>0.0</v>
      </c>
      <c r="U3" s="493" t="s">
        <v>30</v>
      </c>
      <c r="V3" s="79">
        <v>0.0</v>
      </c>
      <c r="W3" s="493" t="s">
        <v>30</v>
      </c>
      <c r="X3" s="79">
        <v>0.0</v>
      </c>
      <c r="Y3" s="493" t="s">
        <v>20</v>
      </c>
      <c r="Z3" s="79">
        <v>0.0</v>
      </c>
      <c r="AA3" s="493" t="s">
        <v>31</v>
      </c>
      <c r="AB3" s="497">
        <v>0.038222</v>
      </c>
      <c r="AC3" s="493" t="s">
        <v>31</v>
      </c>
      <c r="AD3" s="497">
        <v>0.0031851666666666664</v>
      </c>
    </row>
    <row r="4">
      <c r="A4" s="496"/>
      <c r="B4" s="493" t="s">
        <v>1211</v>
      </c>
      <c r="C4" s="493" t="s">
        <v>1212</v>
      </c>
      <c r="D4" s="79">
        <v>0.0</v>
      </c>
      <c r="E4" s="493" t="s">
        <v>1212</v>
      </c>
      <c r="F4" s="79">
        <v>0.0</v>
      </c>
      <c r="G4" s="493" t="s">
        <v>32</v>
      </c>
      <c r="H4" s="79">
        <v>0.0</v>
      </c>
      <c r="I4" s="493" t="s">
        <v>32</v>
      </c>
      <c r="J4" s="79">
        <v>0.0</v>
      </c>
      <c r="K4" s="493" t="s">
        <v>32</v>
      </c>
      <c r="L4" s="79">
        <v>0.0</v>
      </c>
      <c r="M4" s="493" t="s">
        <v>31</v>
      </c>
      <c r="N4" s="79">
        <v>0.0</v>
      </c>
      <c r="O4" s="493" t="s">
        <v>31</v>
      </c>
      <c r="P4" s="79">
        <v>0.0</v>
      </c>
      <c r="Q4" s="493" t="s">
        <v>32</v>
      </c>
      <c r="R4" s="79">
        <v>0.0</v>
      </c>
      <c r="S4" s="493" t="s">
        <v>32</v>
      </c>
      <c r="T4" s="79">
        <v>0.0</v>
      </c>
      <c r="U4" s="493" t="s">
        <v>31</v>
      </c>
      <c r="V4" s="79">
        <v>0.0</v>
      </c>
      <c r="W4" s="493" t="s">
        <v>31</v>
      </c>
      <c r="X4" s="79">
        <v>0.0</v>
      </c>
      <c r="Y4" s="493" t="s">
        <v>21</v>
      </c>
      <c r="Z4" s="79">
        <v>0.0</v>
      </c>
      <c r="AA4" s="493" t="s">
        <v>18</v>
      </c>
      <c r="AB4" s="497">
        <v>0.14354299999999998</v>
      </c>
      <c r="AC4" s="493" t="s">
        <v>18</v>
      </c>
      <c r="AD4" s="497">
        <v>0.011961916666666664</v>
      </c>
    </row>
    <row r="5">
      <c r="A5" s="496"/>
      <c r="B5" s="493" t="s">
        <v>43</v>
      </c>
      <c r="C5" s="493" t="s">
        <v>43</v>
      </c>
      <c r="D5" s="79">
        <v>0.0</v>
      </c>
      <c r="E5" s="493" t="s">
        <v>43</v>
      </c>
      <c r="F5" s="79">
        <v>0.0</v>
      </c>
      <c r="G5" s="493" t="s">
        <v>1212</v>
      </c>
      <c r="H5" s="79">
        <v>0.0</v>
      </c>
      <c r="I5" s="493" t="s">
        <v>1212</v>
      </c>
      <c r="J5" s="79">
        <v>0.0</v>
      </c>
      <c r="K5" s="493" t="s">
        <v>1212</v>
      </c>
      <c r="L5" s="79">
        <v>0.0</v>
      </c>
      <c r="M5" s="493" t="s">
        <v>32</v>
      </c>
      <c r="N5" s="79">
        <v>0.0</v>
      </c>
      <c r="O5" s="493" t="s">
        <v>32</v>
      </c>
      <c r="P5" s="79">
        <v>0.0</v>
      </c>
      <c r="Q5" s="493" t="s">
        <v>36</v>
      </c>
      <c r="R5" s="79">
        <v>0.0</v>
      </c>
      <c r="S5" s="493" t="s">
        <v>36</v>
      </c>
      <c r="T5" s="79">
        <v>0.0</v>
      </c>
      <c r="U5" s="493" t="s">
        <v>32</v>
      </c>
      <c r="V5" s="79">
        <v>0.0</v>
      </c>
      <c r="W5" s="493" t="s">
        <v>32</v>
      </c>
      <c r="X5" s="79">
        <v>0.0</v>
      </c>
      <c r="Y5" s="493" t="s">
        <v>23</v>
      </c>
      <c r="Z5" s="79">
        <v>0.0</v>
      </c>
      <c r="AA5" s="493" t="s">
        <v>59</v>
      </c>
      <c r="AB5" s="497">
        <v>0.4057663</v>
      </c>
      <c r="AC5" s="493" t="s">
        <v>59</v>
      </c>
      <c r="AD5" s="497">
        <v>0.033813858333333335</v>
      </c>
    </row>
    <row r="6">
      <c r="A6" s="496"/>
      <c r="B6" s="493" t="s">
        <v>44</v>
      </c>
      <c r="C6" s="493" t="s">
        <v>44</v>
      </c>
      <c r="D6" s="79">
        <v>0.0</v>
      </c>
      <c r="E6" s="493" t="s">
        <v>52</v>
      </c>
      <c r="F6" s="79">
        <v>0.0</v>
      </c>
      <c r="G6" s="493" t="s">
        <v>43</v>
      </c>
      <c r="H6" s="79">
        <v>0.0</v>
      </c>
      <c r="I6" s="493" t="s">
        <v>43</v>
      </c>
      <c r="J6" s="79">
        <v>0.0</v>
      </c>
      <c r="K6" s="493" t="s">
        <v>43</v>
      </c>
      <c r="L6" s="79">
        <v>0.0</v>
      </c>
      <c r="M6" s="493" t="s">
        <v>36</v>
      </c>
      <c r="N6" s="79">
        <v>0.0</v>
      </c>
      <c r="O6" s="493" t="s">
        <v>36</v>
      </c>
      <c r="P6" s="79">
        <v>0.0</v>
      </c>
      <c r="Q6" s="493" t="s">
        <v>40</v>
      </c>
      <c r="R6" s="79">
        <v>0.0</v>
      </c>
      <c r="S6" s="493" t="s">
        <v>40</v>
      </c>
      <c r="T6" s="79">
        <v>0.0</v>
      </c>
      <c r="U6" s="493" t="s">
        <v>36</v>
      </c>
      <c r="V6" s="79">
        <v>0.0</v>
      </c>
      <c r="W6" s="493" t="s">
        <v>1213</v>
      </c>
      <c r="X6" s="79">
        <v>0.0</v>
      </c>
      <c r="Y6" s="493" t="s">
        <v>30</v>
      </c>
      <c r="Z6" s="79">
        <v>0.0</v>
      </c>
      <c r="AA6" s="493" t="s">
        <v>32</v>
      </c>
      <c r="AB6" s="497">
        <v>0.43905000000000005</v>
      </c>
      <c r="AC6" s="493" t="s">
        <v>32</v>
      </c>
      <c r="AD6" s="497">
        <v>0.0365875</v>
      </c>
    </row>
    <row r="7">
      <c r="A7" s="496"/>
      <c r="B7" s="493" t="s">
        <v>1214</v>
      </c>
      <c r="C7" s="493" t="s">
        <v>1215</v>
      </c>
      <c r="D7" s="79">
        <v>0.0</v>
      </c>
      <c r="E7" s="493" t="s">
        <v>59</v>
      </c>
      <c r="F7" s="79">
        <v>0.0</v>
      </c>
      <c r="G7" s="493" t="s">
        <v>53</v>
      </c>
      <c r="H7" s="79">
        <v>0.0</v>
      </c>
      <c r="I7" s="493" t="s">
        <v>46</v>
      </c>
      <c r="J7" s="82">
        <v>0.0</v>
      </c>
      <c r="K7" s="493" t="s">
        <v>44</v>
      </c>
      <c r="L7" s="79">
        <v>0.0</v>
      </c>
      <c r="M7" s="493" t="s">
        <v>1212</v>
      </c>
      <c r="N7" s="79">
        <v>0.0</v>
      </c>
      <c r="O7" s="493" t="s">
        <v>43</v>
      </c>
      <c r="P7" s="79">
        <v>0.0</v>
      </c>
      <c r="Q7" s="493" t="s">
        <v>43</v>
      </c>
      <c r="R7" s="79">
        <v>0.0</v>
      </c>
      <c r="S7" s="493" t="s">
        <v>43</v>
      </c>
      <c r="T7" s="79">
        <v>0.0</v>
      </c>
      <c r="U7" s="493" t="s">
        <v>40</v>
      </c>
      <c r="V7" s="79">
        <v>0.0</v>
      </c>
      <c r="W7" s="493" t="s">
        <v>36</v>
      </c>
      <c r="X7" s="79">
        <v>0.0</v>
      </c>
      <c r="Y7" s="493" t="s">
        <v>32</v>
      </c>
      <c r="Z7" s="79">
        <v>0.0</v>
      </c>
      <c r="AA7" s="493" t="s">
        <v>28</v>
      </c>
      <c r="AB7" s="497">
        <v>0.4411938</v>
      </c>
      <c r="AC7" s="493" t="s">
        <v>28</v>
      </c>
      <c r="AD7" s="497">
        <v>0.036766150000000004</v>
      </c>
    </row>
    <row r="8">
      <c r="A8" s="496"/>
      <c r="B8" s="493" t="s">
        <v>52</v>
      </c>
      <c r="C8" s="493" t="s">
        <v>52</v>
      </c>
      <c r="D8" s="79">
        <v>0.0</v>
      </c>
      <c r="E8" s="493" t="s">
        <v>60</v>
      </c>
      <c r="F8" s="79">
        <v>0.0</v>
      </c>
      <c r="G8" s="493" t="s">
        <v>59</v>
      </c>
      <c r="H8" s="79">
        <v>0.0</v>
      </c>
      <c r="I8" s="493" t="s">
        <v>1215</v>
      </c>
      <c r="J8" s="79">
        <v>0.0</v>
      </c>
      <c r="K8" s="493" t="s">
        <v>46</v>
      </c>
      <c r="L8" s="79">
        <v>0.0</v>
      </c>
      <c r="M8" s="493" t="s">
        <v>43</v>
      </c>
      <c r="N8" s="79">
        <v>0.0</v>
      </c>
      <c r="O8" s="493" t="s">
        <v>44</v>
      </c>
      <c r="P8" s="79">
        <v>0.0</v>
      </c>
      <c r="Q8" s="493" t="s">
        <v>44</v>
      </c>
      <c r="R8" s="79">
        <v>0.0</v>
      </c>
      <c r="S8" s="493" t="s">
        <v>44</v>
      </c>
      <c r="T8" s="79">
        <v>0.0</v>
      </c>
      <c r="U8" s="493" t="s">
        <v>43</v>
      </c>
      <c r="V8" s="79">
        <v>0.0</v>
      </c>
      <c r="W8" s="493" t="s">
        <v>37</v>
      </c>
      <c r="X8" s="79">
        <v>0.0</v>
      </c>
      <c r="Y8" s="493" t="s">
        <v>1213</v>
      </c>
      <c r="Z8" s="79">
        <v>0.0</v>
      </c>
      <c r="AA8" s="493" t="s">
        <v>44</v>
      </c>
      <c r="AB8" s="497">
        <v>0.5511039999999999</v>
      </c>
      <c r="AC8" s="493" t="s">
        <v>44</v>
      </c>
      <c r="AD8" s="497">
        <v>0.045925333333333325</v>
      </c>
    </row>
    <row r="9">
      <c r="A9" s="496"/>
      <c r="B9" s="493" t="s">
        <v>59</v>
      </c>
      <c r="C9" s="493" t="s">
        <v>59</v>
      </c>
      <c r="D9" s="79">
        <v>0.0</v>
      </c>
      <c r="E9" s="493" t="s">
        <v>20</v>
      </c>
      <c r="F9" s="74">
        <v>9.0E-5</v>
      </c>
      <c r="G9" s="493" t="s">
        <v>60</v>
      </c>
      <c r="H9" s="79">
        <v>0.0</v>
      </c>
      <c r="I9" s="493" t="s">
        <v>53</v>
      </c>
      <c r="J9" s="79">
        <v>0.0</v>
      </c>
      <c r="K9" s="493" t="s">
        <v>58</v>
      </c>
      <c r="L9" s="79">
        <v>0.0</v>
      </c>
      <c r="M9" s="493" t="s">
        <v>44</v>
      </c>
      <c r="N9" s="79">
        <v>0.0</v>
      </c>
      <c r="O9" s="493" t="s">
        <v>46</v>
      </c>
      <c r="P9" s="79">
        <v>0.0</v>
      </c>
      <c r="Q9" s="493" t="s">
        <v>46</v>
      </c>
      <c r="R9" s="79">
        <v>0.0</v>
      </c>
      <c r="S9" s="493" t="s">
        <v>46</v>
      </c>
      <c r="T9" s="79">
        <v>0.0</v>
      </c>
      <c r="U9" s="493" t="s">
        <v>44</v>
      </c>
      <c r="V9" s="79">
        <v>0.0</v>
      </c>
      <c r="W9" s="493" t="s">
        <v>40</v>
      </c>
      <c r="X9" s="79">
        <v>0.0</v>
      </c>
      <c r="Y9" s="493" t="s">
        <v>36</v>
      </c>
      <c r="Z9" s="79">
        <v>0.0</v>
      </c>
      <c r="AA9" s="493" t="s">
        <v>30</v>
      </c>
      <c r="AB9" s="497">
        <v>0.8049217999999999</v>
      </c>
      <c r="AC9" s="493" t="s">
        <v>30</v>
      </c>
      <c r="AD9" s="497">
        <v>0.06707681666666666</v>
      </c>
    </row>
    <row r="10">
      <c r="A10" s="496"/>
      <c r="B10" s="493" t="s">
        <v>60</v>
      </c>
      <c r="C10" s="493" t="s">
        <v>60</v>
      </c>
      <c r="D10" s="79">
        <v>0.0</v>
      </c>
      <c r="E10" s="493" t="s">
        <v>1216</v>
      </c>
      <c r="F10" s="74">
        <v>0.040295</v>
      </c>
      <c r="G10" s="493" t="s">
        <v>20</v>
      </c>
      <c r="H10" s="75">
        <v>1.55E-4</v>
      </c>
      <c r="I10" s="493" t="s">
        <v>59</v>
      </c>
      <c r="J10" s="79">
        <v>0.0</v>
      </c>
      <c r="K10" s="493" t="s">
        <v>59</v>
      </c>
      <c r="L10" s="79">
        <v>0.0</v>
      </c>
      <c r="M10" s="493" t="s">
        <v>46</v>
      </c>
      <c r="N10" s="79">
        <v>0.0</v>
      </c>
      <c r="O10" s="493" t="s">
        <v>58</v>
      </c>
      <c r="P10" s="79">
        <v>0.0</v>
      </c>
      <c r="Q10" s="493" t="s">
        <v>1215</v>
      </c>
      <c r="R10" s="79">
        <v>0.0</v>
      </c>
      <c r="S10" s="493" t="s">
        <v>1215</v>
      </c>
      <c r="T10" s="79">
        <v>0.0</v>
      </c>
      <c r="U10" s="493" t="s">
        <v>46</v>
      </c>
      <c r="V10" s="79">
        <v>0.0</v>
      </c>
      <c r="W10" s="493" t="s">
        <v>43</v>
      </c>
      <c r="X10" s="79">
        <v>0.0</v>
      </c>
      <c r="Y10" s="493" t="s">
        <v>37</v>
      </c>
      <c r="Z10" s="79">
        <v>0.0</v>
      </c>
      <c r="AA10" s="493" t="s">
        <v>53</v>
      </c>
      <c r="AB10" s="497">
        <v>0.82709891</v>
      </c>
      <c r="AC10" s="493" t="s">
        <v>53</v>
      </c>
      <c r="AD10" s="497">
        <v>0.06892490916666667</v>
      </c>
    </row>
    <row r="11">
      <c r="A11" s="498"/>
      <c r="B11" s="493" t="s">
        <v>20</v>
      </c>
      <c r="C11" s="493" t="s">
        <v>20</v>
      </c>
      <c r="D11" s="75">
        <v>6.0E-5</v>
      </c>
      <c r="E11" s="493" t="s">
        <v>18</v>
      </c>
      <c r="F11" s="74">
        <v>0.054309</v>
      </c>
      <c r="G11" s="493" t="s">
        <v>1215</v>
      </c>
      <c r="H11" s="75">
        <v>0.003762</v>
      </c>
      <c r="I11" s="493" t="s">
        <v>60</v>
      </c>
      <c r="J11" s="79">
        <v>0.0</v>
      </c>
      <c r="K11" s="493" t="s">
        <v>18</v>
      </c>
      <c r="L11" s="75">
        <v>0.001155</v>
      </c>
      <c r="M11" s="493" t="s">
        <v>58</v>
      </c>
      <c r="N11" s="79">
        <v>0.0</v>
      </c>
      <c r="O11" s="493" t="s">
        <v>59</v>
      </c>
      <c r="P11" s="79">
        <v>0.0</v>
      </c>
      <c r="Q11" s="493" t="s">
        <v>58</v>
      </c>
      <c r="R11" s="79">
        <v>0.0</v>
      </c>
      <c r="S11" s="493" t="s">
        <v>53</v>
      </c>
      <c r="T11" s="79">
        <v>0.0</v>
      </c>
      <c r="U11" s="493" t="s">
        <v>53</v>
      </c>
      <c r="V11" s="79">
        <v>0.0</v>
      </c>
      <c r="W11" s="493" t="s">
        <v>44</v>
      </c>
      <c r="X11" s="79">
        <v>0.0</v>
      </c>
      <c r="Y11" s="493" t="s">
        <v>40</v>
      </c>
      <c r="Z11" s="79">
        <v>0.0</v>
      </c>
      <c r="AA11" s="493" t="s">
        <v>20</v>
      </c>
      <c r="AB11" s="497">
        <v>0.9209999999999998</v>
      </c>
      <c r="AC11" s="493" t="s">
        <v>20</v>
      </c>
      <c r="AD11" s="497">
        <v>0.07674999999999998</v>
      </c>
    </row>
    <row r="12">
      <c r="A12" s="496"/>
      <c r="B12" s="495" t="s">
        <v>1217</v>
      </c>
      <c r="C12" s="495" t="s">
        <v>1218</v>
      </c>
      <c r="D12" s="75">
        <v>0.00366</v>
      </c>
      <c r="E12" s="493" t="s">
        <v>61</v>
      </c>
      <c r="F12" s="74">
        <v>0.059656</v>
      </c>
      <c r="G12" s="493" t="s">
        <v>18</v>
      </c>
      <c r="H12" s="75">
        <v>0.053591</v>
      </c>
      <c r="I12" s="493" t="s">
        <v>44</v>
      </c>
      <c r="J12" s="74">
        <v>0.01119836</v>
      </c>
      <c r="K12" s="493" t="s">
        <v>56</v>
      </c>
      <c r="L12" s="75">
        <v>0.012627</v>
      </c>
      <c r="M12" s="493" t="s">
        <v>59</v>
      </c>
      <c r="N12" s="79">
        <v>0.0</v>
      </c>
      <c r="O12" s="493" t="s">
        <v>56</v>
      </c>
      <c r="P12" s="75">
        <v>0.04379607</v>
      </c>
      <c r="Q12" s="493" t="s">
        <v>59</v>
      </c>
      <c r="R12" s="79">
        <v>0.0</v>
      </c>
      <c r="S12" s="493" t="s">
        <v>58</v>
      </c>
      <c r="T12" s="79">
        <v>0.0</v>
      </c>
      <c r="U12" s="493" t="s">
        <v>58</v>
      </c>
      <c r="V12" s="79">
        <v>0.0</v>
      </c>
      <c r="W12" s="493" t="s">
        <v>46</v>
      </c>
      <c r="X12" s="79">
        <v>0.0</v>
      </c>
      <c r="Y12" s="493" t="s">
        <v>44</v>
      </c>
      <c r="Z12" s="79">
        <v>0.0</v>
      </c>
      <c r="AA12" s="493" t="s">
        <v>36</v>
      </c>
      <c r="AB12" s="497">
        <v>1.879165</v>
      </c>
      <c r="AC12" s="493" t="s">
        <v>36</v>
      </c>
      <c r="AD12" s="497">
        <v>0.15659708333333333</v>
      </c>
    </row>
    <row r="13">
      <c r="A13" s="496"/>
      <c r="B13" s="493" t="s">
        <v>18</v>
      </c>
      <c r="C13" s="493" t="s">
        <v>18</v>
      </c>
      <c r="D13" s="75">
        <v>0.021117</v>
      </c>
      <c r="E13" s="493" t="s">
        <v>32</v>
      </c>
      <c r="F13" s="74">
        <v>0.067138</v>
      </c>
      <c r="G13" s="493" t="s">
        <v>17</v>
      </c>
      <c r="H13" s="75">
        <v>0.06939279</v>
      </c>
      <c r="I13" s="493" t="s">
        <v>18</v>
      </c>
      <c r="J13" s="74">
        <v>0.013371</v>
      </c>
      <c r="K13" s="493" t="s">
        <v>60</v>
      </c>
      <c r="L13" s="75">
        <v>0.0258438</v>
      </c>
      <c r="M13" s="493" t="s">
        <v>56</v>
      </c>
      <c r="N13" s="74">
        <v>0.03481329</v>
      </c>
      <c r="O13" s="493" t="s">
        <v>20</v>
      </c>
      <c r="P13" s="75">
        <v>0.088163</v>
      </c>
      <c r="Q13" s="493" t="s">
        <v>542</v>
      </c>
      <c r="R13" s="74">
        <v>0.0059153</v>
      </c>
      <c r="S13" s="493" t="s">
        <v>59</v>
      </c>
      <c r="T13" s="79">
        <v>0.0</v>
      </c>
      <c r="U13" s="493" t="s">
        <v>59</v>
      </c>
      <c r="V13" s="79">
        <v>0.0</v>
      </c>
      <c r="W13" s="493" t="s">
        <v>53</v>
      </c>
      <c r="X13" s="79">
        <v>0.0</v>
      </c>
      <c r="Y13" s="493" t="s">
        <v>46</v>
      </c>
      <c r="Z13" s="79">
        <v>0.0</v>
      </c>
      <c r="AA13" s="493" t="s">
        <v>40</v>
      </c>
      <c r="AB13" s="497">
        <v>2.1157236</v>
      </c>
      <c r="AC13" s="493" t="s">
        <v>40</v>
      </c>
      <c r="AD13" s="497">
        <v>0.1763103</v>
      </c>
    </row>
    <row r="14">
      <c r="A14" s="498"/>
      <c r="B14" s="493" t="s">
        <v>54</v>
      </c>
      <c r="C14" s="493" t="s">
        <v>1216</v>
      </c>
      <c r="D14" s="75">
        <v>0.042706</v>
      </c>
      <c r="E14" s="493" t="s">
        <v>53</v>
      </c>
      <c r="F14" s="74">
        <v>0.10018156</v>
      </c>
      <c r="G14" s="493" t="s">
        <v>30</v>
      </c>
      <c r="H14" s="75">
        <v>0.1253948</v>
      </c>
      <c r="I14" s="493" t="s">
        <v>20</v>
      </c>
      <c r="J14" s="74">
        <v>0.054828</v>
      </c>
      <c r="K14" s="493" t="s">
        <v>53</v>
      </c>
      <c r="L14" s="75">
        <v>0.04032235</v>
      </c>
      <c r="M14" s="493" t="s">
        <v>30</v>
      </c>
      <c r="N14" s="74">
        <v>0.068334</v>
      </c>
      <c r="O14" s="493" t="s">
        <v>30</v>
      </c>
      <c r="P14" s="75">
        <v>0.111935</v>
      </c>
      <c r="Q14" s="493" t="s">
        <v>30</v>
      </c>
      <c r="R14" s="74">
        <v>0.042688</v>
      </c>
      <c r="S14" s="493" t="s">
        <v>30</v>
      </c>
      <c r="T14" s="75">
        <v>5.08E-4</v>
      </c>
      <c r="U14" s="493" t="s">
        <v>1213</v>
      </c>
      <c r="V14" s="74">
        <v>5.89E-4</v>
      </c>
      <c r="W14" s="493" t="s">
        <v>58</v>
      </c>
      <c r="X14" s="79">
        <v>0.0</v>
      </c>
      <c r="Y14" s="493" t="s">
        <v>50</v>
      </c>
      <c r="Z14" s="79">
        <v>0.0</v>
      </c>
      <c r="AA14" s="493" t="s">
        <v>1215</v>
      </c>
      <c r="AB14" s="497">
        <v>2.82498134</v>
      </c>
      <c r="AC14" s="493" t="s">
        <v>1215</v>
      </c>
      <c r="AD14" s="497">
        <v>0.23541511166666665</v>
      </c>
    </row>
    <row r="15">
      <c r="A15" s="496"/>
      <c r="B15" s="493" t="s">
        <v>53</v>
      </c>
      <c r="C15" s="493" t="s">
        <v>53</v>
      </c>
      <c r="D15" s="75">
        <v>0.129473</v>
      </c>
      <c r="E15" s="493" t="s">
        <v>30</v>
      </c>
      <c r="F15" s="74">
        <v>0.15994</v>
      </c>
      <c r="G15" s="493" t="s">
        <v>52</v>
      </c>
      <c r="H15" s="75">
        <v>0.205229</v>
      </c>
      <c r="I15" s="493" t="s">
        <v>50</v>
      </c>
      <c r="J15" s="74">
        <v>0.05545674</v>
      </c>
      <c r="K15" s="493" t="s">
        <v>30</v>
      </c>
      <c r="L15" s="75">
        <v>0.065357</v>
      </c>
      <c r="M15" s="493" t="s">
        <v>20</v>
      </c>
      <c r="N15" s="74">
        <v>0.098974</v>
      </c>
      <c r="O15" s="493" t="s">
        <v>50</v>
      </c>
      <c r="P15" s="75">
        <v>0.13262165</v>
      </c>
      <c r="Q15" s="493" t="s">
        <v>56</v>
      </c>
      <c r="R15" s="74">
        <v>0.04899642</v>
      </c>
      <c r="S15" s="493" t="s">
        <v>56</v>
      </c>
      <c r="T15" s="75">
        <v>0.033254</v>
      </c>
      <c r="U15" s="493" t="s">
        <v>56</v>
      </c>
      <c r="V15" s="74">
        <v>0.0530278</v>
      </c>
      <c r="W15" s="493" t="s">
        <v>59</v>
      </c>
      <c r="X15" s="79">
        <v>0.0</v>
      </c>
      <c r="Y15" s="493" t="s">
        <v>51</v>
      </c>
      <c r="Z15" s="79">
        <v>0.0</v>
      </c>
      <c r="AA15" s="493" t="s">
        <v>56</v>
      </c>
      <c r="AB15" s="497">
        <v>3.6308373</v>
      </c>
      <c r="AC15" s="493" t="s">
        <v>56</v>
      </c>
      <c r="AD15" s="497">
        <v>0.302569775</v>
      </c>
    </row>
    <row r="16">
      <c r="A16" s="496"/>
      <c r="B16" s="493" t="s">
        <v>30</v>
      </c>
      <c r="C16" s="493" t="s">
        <v>30</v>
      </c>
      <c r="D16" s="75">
        <v>0.140185</v>
      </c>
      <c r="E16" s="493" t="s">
        <v>44</v>
      </c>
      <c r="F16" s="74">
        <v>0.2153477</v>
      </c>
      <c r="G16" s="493" t="s">
        <v>50</v>
      </c>
      <c r="H16" s="75">
        <v>0.2144851</v>
      </c>
      <c r="I16" s="493" t="s">
        <v>30</v>
      </c>
      <c r="J16" s="74">
        <v>0.09058</v>
      </c>
      <c r="K16" s="493" t="s">
        <v>50</v>
      </c>
      <c r="L16" s="75">
        <v>0.07304389</v>
      </c>
      <c r="M16" s="493" t="s">
        <v>60</v>
      </c>
      <c r="N16" s="74">
        <v>0.181767</v>
      </c>
      <c r="O16" s="493" t="s">
        <v>53</v>
      </c>
      <c r="P16" s="75">
        <v>0.139392</v>
      </c>
      <c r="Q16" s="493" t="s">
        <v>53</v>
      </c>
      <c r="R16" s="74">
        <v>0.057555</v>
      </c>
      <c r="S16" s="493" t="s">
        <v>1213</v>
      </c>
      <c r="T16" s="75">
        <v>0.057796</v>
      </c>
      <c r="U16" s="493" t="s">
        <v>28</v>
      </c>
      <c r="V16" s="74">
        <v>0.1023525</v>
      </c>
      <c r="W16" s="493" t="s">
        <v>56</v>
      </c>
      <c r="X16" s="75">
        <v>0.035669</v>
      </c>
      <c r="Y16" s="493" t="s">
        <v>53</v>
      </c>
      <c r="Z16" s="79">
        <v>0.0</v>
      </c>
      <c r="AA16" s="493" t="s">
        <v>17</v>
      </c>
      <c r="AB16" s="497">
        <v>3.69839495</v>
      </c>
      <c r="AC16" s="493" t="s">
        <v>17</v>
      </c>
      <c r="AD16" s="497">
        <v>0.3081995791666667</v>
      </c>
    </row>
    <row r="17">
      <c r="A17" s="496"/>
      <c r="B17" s="493" t="s">
        <v>21</v>
      </c>
      <c r="C17" s="493" t="s">
        <v>21</v>
      </c>
      <c r="D17" s="75">
        <v>0.245424</v>
      </c>
      <c r="E17" s="493" t="s">
        <v>17</v>
      </c>
      <c r="F17" s="74">
        <v>0.22340229</v>
      </c>
      <c r="G17" s="493" t="s">
        <v>44</v>
      </c>
      <c r="H17" s="75">
        <v>0.32455794</v>
      </c>
      <c r="I17" s="493" t="s">
        <v>36</v>
      </c>
      <c r="J17" s="74">
        <v>0.099592</v>
      </c>
      <c r="K17" s="493" t="s">
        <v>20</v>
      </c>
      <c r="L17" s="75">
        <v>0.20727</v>
      </c>
      <c r="M17" s="493" t="s">
        <v>50</v>
      </c>
      <c r="N17" s="74">
        <v>0.25447376</v>
      </c>
      <c r="O17" s="493" t="s">
        <v>40</v>
      </c>
      <c r="P17" s="75">
        <v>0.1868116</v>
      </c>
      <c r="Q17" s="493" t="s">
        <v>20</v>
      </c>
      <c r="R17" s="74">
        <v>0.088831</v>
      </c>
      <c r="S17" s="493" t="s">
        <v>28</v>
      </c>
      <c r="T17" s="75">
        <v>0.1065988</v>
      </c>
      <c r="U17" s="493" t="s">
        <v>20</v>
      </c>
      <c r="V17" s="74">
        <v>0.104977</v>
      </c>
      <c r="W17" s="493" t="s">
        <v>28</v>
      </c>
      <c r="X17" s="75">
        <v>0.1253115</v>
      </c>
      <c r="Y17" s="493" t="s">
        <v>58</v>
      </c>
      <c r="Z17" s="79">
        <v>0.0</v>
      </c>
      <c r="AA17" s="493" t="s">
        <v>21</v>
      </c>
      <c r="AB17" s="497">
        <v>3.7766230000000007</v>
      </c>
      <c r="AC17" s="493" t="s">
        <v>21</v>
      </c>
      <c r="AD17" s="497">
        <v>0.3147185833333334</v>
      </c>
    </row>
    <row r="18">
      <c r="A18" s="496"/>
      <c r="B18" s="493" t="s">
        <v>40</v>
      </c>
      <c r="C18" s="493" t="s">
        <v>40</v>
      </c>
      <c r="D18" s="75">
        <v>0.270006</v>
      </c>
      <c r="E18" s="493" t="s">
        <v>25</v>
      </c>
      <c r="F18" s="74">
        <v>0.255594</v>
      </c>
      <c r="G18" s="493" t="s">
        <v>21</v>
      </c>
      <c r="H18" s="75">
        <v>0.329262</v>
      </c>
      <c r="I18" s="493" t="s">
        <v>17</v>
      </c>
      <c r="J18" s="74">
        <v>0.10834476</v>
      </c>
      <c r="K18" s="493" t="s">
        <v>36</v>
      </c>
      <c r="L18" s="75">
        <v>0.247201</v>
      </c>
      <c r="M18" s="493" t="s">
        <v>40</v>
      </c>
      <c r="N18" s="74">
        <v>0.276594</v>
      </c>
      <c r="O18" s="493" t="s">
        <v>17</v>
      </c>
      <c r="P18" s="75">
        <v>0.29244654</v>
      </c>
      <c r="Q18" s="493" t="s">
        <v>28</v>
      </c>
      <c r="R18" s="74">
        <v>0.106597</v>
      </c>
      <c r="S18" s="493" t="s">
        <v>20</v>
      </c>
      <c r="T18" s="75">
        <v>0.135681</v>
      </c>
      <c r="U18" s="493" t="s">
        <v>50</v>
      </c>
      <c r="V18" s="74">
        <v>0.21490446</v>
      </c>
      <c r="W18" s="493" t="s">
        <v>50</v>
      </c>
      <c r="X18" s="75">
        <v>0.13086747</v>
      </c>
      <c r="Y18" s="493" t="s">
        <v>28</v>
      </c>
      <c r="Z18" s="74">
        <v>3.34E-4</v>
      </c>
      <c r="AA18" s="493" t="s">
        <v>50</v>
      </c>
      <c r="AB18" s="497">
        <v>3.77714593139</v>
      </c>
      <c r="AC18" s="493" t="s">
        <v>50</v>
      </c>
      <c r="AD18" s="497">
        <v>0.3147621609491667</v>
      </c>
    </row>
    <row r="19">
      <c r="A19" s="496"/>
      <c r="B19" s="493" t="s">
        <v>29</v>
      </c>
      <c r="C19" s="493" t="s">
        <v>29</v>
      </c>
      <c r="D19" s="75">
        <v>0.310179</v>
      </c>
      <c r="E19" s="493" t="s">
        <v>21</v>
      </c>
      <c r="F19" s="74">
        <v>0.306986</v>
      </c>
      <c r="G19" s="493" t="s">
        <v>40</v>
      </c>
      <c r="H19" s="75">
        <v>0.375843</v>
      </c>
      <c r="I19" s="493" t="s">
        <v>58</v>
      </c>
      <c r="J19" s="74">
        <v>0.304346</v>
      </c>
      <c r="K19" s="493" t="s">
        <v>40</v>
      </c>
      <c r="L19" s="75">
        <v>0.33677</v>
      </c>
      <c r="M19" s="493" t="s">
        <v>17</v>
      </c>
      <c r="N19" s="74">
        <v>0.29148695</v>
      </c>
      <c r="O19" s="493" t="s">
        <v>60</v>
      </c>
      <c r="P19" s="75">
        <v>0.31935987</v>
      </c>
      <c r="Q19" s="493" t="s">
        <v>50</v>
      </c>
      <c r="R19" s="74">
        <v>0.13919751</v>
      </c>
      <c r="S19" s="493" t="s">
        <v>50</v>
      </c>
      <c r="T19" s="75">
        <v>0.17684151138999998</v>
      </c>
      <c r="U19" s="493" t="s">
        <v>1215</v>
      </c>
      <c r="V19" s="74">
        <v>0.33344205</v>
      </c>
      <c r="W19" s="493" t="s">
        <v>20</v>
      </c>
      <c r="X19" s="75">
        <v>0.141971</v>
      </c>
      <c r="Y19" s="493" t="s">
        <v>542</v>
      </c>
      <c r="Z19" s="74">
        <v>0.00265</v>
      </c>
      <c r="AA19" s="493" t="s">
        <v>60</v>
      </c>
      <c r="AB19" s="497">
        <v>3.9748106699999997</v>
      </c>
      <c r="AC19" s="493" t="s">
        <v>60</v>
      </c>
      <c r="AD19" s="497">
        <v>0.33123422249999995</v>
      </c>
    </row>
    <row r="20">
      <c r="A20" s="496"/>
      <c r="B20" s="493" t="s">
        <v>25</v>
      </c>
      <c r="C20" s="493" t="s">
        <v>25</v>
      </c>
      <c r="D20" s="75">
        <v>0.34393</v>
      </c>
      <c r="E20" s="493" t="s">
        <v>40</v>
      </c>
      <c r="F20" s="74">
        <v>0.346384</v>
      </c>
      <c r="G20" s="493" t="s">
        <v>36</v>
      </c>
      <c r="H20" s="75">
        <v>0.449022</v>
      </c>
      <c r="I20" s="493" t="s">
        <v>40</v>
      </c>
      <c r="J20" s="74">
        <v>0.323315</v>
      </c>
      <c r="K20" s="493" t="s">
        <v>17</v>
      </c>
      <c r="L20" s="75">
        <v>0.33967941</v>
      </c>
      <c r="M20" s="493" t="s">
        <v>53</v>
      </c>
      <c r="N20" s="74">
        <v>0.360175</v>
      </c>
      <c r="O20" s="493" t="s">
        <v>1215</v>
      </c>
      <c r="P20" s="75">
        <v>0.33815987</v>
      </c>
      <c r="Q20" s="493" t="s">
        <v>54</v>
      </c>
      <c r="R20" s="74">
        <v>0.314533649</v>
      </c>
      <c r="S20" s="493" t="s">
        <v>54</v>
      </c>
      <c r="T20" s="75">
        <v>0.338296</v>
      </c>
      <c r="U20" s="493" t="s">
        <v>21</v>
      </c>
      <c r="V20" s="74">
        <v>0.335598</v>
      </c>
      <c r="W20" s="493" t="s">
        <v>542</v>
      </c>
      <c r="X20" s="75">
        <v>0.33564</v>
      </c>
      <c r="Y20" s="493" t="s">
        <v>43</v>
      </c>
      <c r="Z20" s="74">
        <v>0.015614</v>
      </c>
      <c r="AA20" s="493" t="s">
        <v>58</v>
      </c>
      <c r="AB20" s="497">
        <v>4.461967</v>
      </c>
      <c r="AC20" s="493" t="s">
        <v>58</v>
      </c>
      <c r="AD20" s="497">
        <v>0.3718305833333333</v>
      </c>
    </row>
    <row r="21" ht="15.75" customHeight="1">
      <c r="A21" s="496"/>
      <c r="B21" s="493" t="s">
        <v>32</v>
      </c>
      <c r="C21" s="493" t="s">
        <v>32</v>
      </c>
      <c r="D21" s="75">
        <v>0.371912</v>
      </c>
      <c r="E21" s="493" t="s">
        <v>1213</v>
      </c>
      <c r="F21" s="74">
        <v>0.553213</v>
      </c>
      <c r="G21" s="493" t="s">
        <v>61</v>
      </c>
      <c r="H21" s="75">
        <v>0.472552</v>
      </c>
      <c r="I21" s="493" t="s">
        <v>21</v>
      </c>
      <c r="J21" s="74">
        <v>0.36673</v>
      </c>
      <c r="K21" s="493" t="s">
        <v>1215</v>
      </c>
      <c r="L21" s="75">
        <v>0.34779705</v>
      </c>
      <c r="M21" s="493" t="s">
        <v>21</v>
      </c>
      <c r="N21" s="74">
        <v>0.368384</v>
      </c>
      <c r="O21" s="493" t="s">
        <v>21</v>
      </c>
      <c r="P21" s="75">
        <v>0.36034</v>
      </c>
      <c r="Q21" s="493" t="s">
        <v>21</v>
      </c>
      <c r="R21" s="74">
        <v>0.354747</v>
      </c>
      <c r="S21" s="493" t="s">
        <v>21</v>
      </c>
      <c r="T21" s="75">
        <v>0.37487</v>
      </c>
      <c r="U21" s="493" t="s">
        <v>61</v>
      </c>
      <c r="V21" s="74">
        <v>0.383962</v>
      </c>
      <c r="W21" s="493" t="s">
        <v>17</v>
      </c>
      <c r="X21" s="75">
        <v>0.346552</v>
      </c>
      <c r="Y21" s="493" t="s">
        <v>56</v>
      </c>
      <c r="Z21" s="74">
        <v>0.022271</v>
      </c>
      <c r="AA21" s="493" t="s">
        <v>1212</v>
      </c>
      <c r="AB21" s="497">
        <v>4.53392751</v>
      </c>
      <c r="AC21" s="493" t="s">
        <v>1212</v>
      </c>
      <c r="AD21" s="497">
        <v>0.37782729249999997</v>
      </c>
    </row>
    <row r="22" ht="15.75" customHeight="1">
      <c r="A22" s="496"/>
      <c r="B22" s="493" t="s">
        <v>17</v>
      </c>
      <c r="C22" s="493" t="s">
        <v>17</v>
      </c>
      <c r="D22" s="75">
        <v>0.45031096</v>
      </c>
      <c r="E22" s="493" t="s">
        <v>51</v>
      </c>
      <c r="F22" s="74">
        <v>0.55957317</v>
      </c>
      <c r="G22" s="493" t="s">
        <v>54</v>
      </c>
      <c r="H22" s="75">
        <v>0.480094</v>
      </c>
      <c r="I22" s="493" t="s">
        <v>51</v>
      </c>
      <c r="J22" s="74">
        <v>0.626872</v>
      </c>
      <c r="K22" s="493" t="s">
        <v>21</v>
      </c>
      <c r="L22" s="75">
        <v>0.380729</v>
      </c>
      <c r="M22" s="493" t="s">
        <v>1215</v>
      </c>
      <c r="N22" s="74">
        <v>0.38149652</v>
      </c>
      <c r="O22" s="493" t="s">
        <v>51</v>
      </c>
      <c r="P22" s="75">
        <v>0.72749182</v>
      </c>
      <c r="Q22" s="493" t="s">
        <v>17</v>
      </c>
      <c r="R22" s="74">
        <v>0.45496855</v>
      </c>
      <c r="S22" s="493" t="s">
        <v>542</v>
      </c>
      <c r="T22" s="75">
        <v>0.480738</v>
      </c>
      <c r="U22" s="493" t="s">
        <v>17</v>
      </c>
      <c r="V22" s="74">
        <v>0.401685</v>
      </c>
      <c r="W22" s="493" t="s">
        <v>21</v>
      </c>
      <c r="X22" s="75">
        <v>0.353553</v>
      </c>
      <c r="Y22" s="493" t="s">
        <v>31</v>
      </c>
      <c r="Z22" s="74">
        <v>0.038222</v>
      </c>
      <c r="AA22" s="493" t="s">
        <v>46</v>
      </c>
      <c r="AB22" s="497">
        <v>5.091907</v>
      </c>
      <c r="AC22" s="493" t="s">
        <v>46</v>
      </c>
      <c r="AD22" s="497">
        <v>0.4243255833333333</v>
      </c>
    </row>
    <row r="23" ht="15.75" customHeight="1">
      <c r="A23" s="496"/>
      <c r="B23" s="493" t="s">
        <v>23</v>
      </c>
      <c r="C23" s="493" t="s">
        <v>23</v>
      </c>
      <c r="D23" s="75">
        <v>0.490583</v>
      </c>
      <c r="E23" s="493" t="s">
        <v>36</v>
      </c>
      <c r="F23" s="74">
        <v>0.566179</v>
      </c>
      <c r="G23" s="493" t="s">
        <v>51</v>
      </c>
      <c r="H23" s="75">
        <v>0.639733</v>
      </c>
      <c r="I23" s="493" t="s">
        <v>542</v>
      </c>
      <c r="J23" s="74">
        <v>0.6282000000000001</v>
      </c>
      <c r="K23" s="493" t="s">
        <v>51</v>
      </c>
      <c r="L23" s="75">
        <v>0.65014296</v>
      </c>
      <c r="M23" s="493" t="s">
        <v>51</v>
      </c>
      <c r="N23" s="74">
        <v>0.74244294</v>
      </c>
      <c r="O23" s="493" t="s">
        <v>1213</v>
      </c>
      <c r="P23" s="75">
        <v>0.733518</v>
      </c>
      <c r="Q23" s="493" t="s">
        <v>60</v>
      </c>
      <c r="R23" s="74">
        <v>0.503319</v>
      </c>
      <c r="S23" s="493" t="s">
        <v>61</v>
      </c>
      <c r="T23" s="75">
        <v>0.532972</v>
      </c>
      <c r="U23" s="493" t="s">
        <v>542</v>
      </c>
      <c r="V23" s="74">
        <v>0.47660911</v>
      </c>
      <c r="W23" s="493" t="s">
        <v>51</v>
      </c>
      <c r="X23" s="75">
        <v>0.59546797</v>
      </c>
      <c r="Y23" s="493" t="s">
        <v>1215</v>
      </c>
      <c r="Z23" s="74">
        <v>0.12918174</v>
      </c>
      <c r="AA23" s="493" t="s">
        <v>1213</v>
      </c>
      <c r="AB23" s="497">
        <v>5.812923999999999</v>
      </c>
      <c r="AC23" s="493" t="s">
        <v>1213</v>
      </c>
      <c r="AD23" s="497">
        <v>0.4844103333333332</v>
      </c>
    </row>
    <row r="24" ht="15.75" customHeight="1">
      <c r="A24" s="498"/>
      <c r="B24" s="493" t="s">
        <v>36</v>
      </c>
      <c r="C24" s="493" t="s">
        <v>36</v>
      </c>
      <c r="D24" s="75">
        <v>0.517171</v>
      </c>
      <c r="E24" s="493" t="s">
        <v>1215</v>
      </c>
      <c r="F24" s="74">
        <v>0.590007</v>
      </c>
      <c r="G24" s="493" t="s">
        <v>542</v>
      </c>
      <c r="H24" s="75">
        <v>0.6562423199999999</v>
      </c>
      <c r="I24" s="493" t="s">
        <v>54</v>
      </c>
      <c r="J24" s="74">
        <v>0.66739</v>
      </c>
      <c r="K24" s="493" t="s">
        <v>54</v>
      </c>
      <c r="L24" s="75">
        <v>0.695765</v>
      </c>
      <c r="M24" s="493" t="s">
        <v>54</v>
      </c>
      <c r="N24" s="74">
        <v>0.750747</v>
      </c>
      <c r="O24" s="493" t="s">
        <v>1212</v>
      </c>
      <c r="P24" s="75">
        <v>0.754112</v>
      </c>
      <c r="Q24" s="493" t="s">
        <v>51</v>
      </c>
      <c r="R24" s="74">
        <v>0.75332047</v>
      </c>
      <c r="S24" s="493" t="s">
        <v>17</v>
      </c>
      <c r="T24" s="75">
        <v>0.5520107</v>
      </c>
      <c r="U24" s="493" t="s">
        <v>51</v>
      </c>
      <c r="V24" s="74">
        <v>0.62815583</v>
      </c>
      <c r="W24" s="493" t="s">
        <v>1215</v>
      </c>
      <c r="X24" s="75">
        <v>0.70113511</v>
      </c>
      <c r="Y24" s="493" t="s">
        <v>17</v>
      </c>
      <c r="Z24" s="74">
        <v>0.168115</v>
      </c>
      <c r="AA24" s="493" t="s">
        <v>54</v>
      </c>
      <c r="AB24" s="497">
        <v>6.6594587249999995</v>
      </c>
      <c r="AC24" s="493" t="s">
        <v>54</v>
      </c>
      <c r="AD24" s="497">
        <v>0.55495489375</v>
      </c>
    </row>
    <row r="25" ht="15.75" customHeight="1">
      <c r="A25" s="496"/>
      <c r="B25" s="493" t="s">
        <v>51</v>
      </c>
      <c r="C25" s="493" t="s">
        <v>51</v>
      </c>
      <c r="D25" s="75">
        <v>0.64665345</v>
      </c>
      <c r="E25" s="493" t="s">
        <v>542</v>
      </c>
      <c r="F25" s="74">
        <v>0.79423445</v>
      </c>
      <c r="G25" s="493" t="s">
        <v>1213</v>
      </c>
      <c r="H25" s="75">
        <v>0.710212</v>
      </c>
      <c r="I25" s="493" t="s">
        <v>1213</v>
      </c>
      <c r="J25" s="74">
        <v>0.753713</v>
      </c>
      <c r="K25" s="493" t="s">
        <v>542</v>
      </c>
      <c r="L25" s="75">
        <v>0.7101270000000001</v>
      </c>
      <c r="M25" s="493" t="s">
        <v>1213</v>
      </c>
      <c r="N25" s="74">
        <v>0.80337</v>
      </c>
      <c r="O25" s="493" t="s">
        <v>54</v>
      </c>
      <c r="P25" s="75">
        <v>0.764628626</v>
      </c>
      <c r="Q25" s="493" t="s">
        <v>1213</v>
      </c>
      <c r="R25" s="74">
        <v>0.782839</v>
      </c>
      <c r="S25" s="493" t="s">
        <v>51</v>
      </c>
      <c r="T25" s="75">
        <v>0.66204952</v>
      </c>
      <c r="U25" s="493" t="s">
        <v>1212</v>
      </c>
      <c r="V25" s="74">
        <v>0.731585</v>
      </c>
      <c r="W25" s="493" t="s">
        <v>61</v>
      </c>
      <c r="X25" s="75">
        <v>0.732605</v>
      </c>
      <c r="Y25" s="493" t="s">
        <v>59</v>
      </c>
      <c r="Z25" s="74">
        <v>0.4057663</v>
      </c>
      <c r="AA25" s="493" t="s">
        <v>51</v>
      </c>
      <c r="AB25" s="497">
        <v>7.23190313</v>
      </c>
      <c r="AC25" s="493" t="s">
        <v>51</v>
      </c>
      <c r="AD25" s="497">
        <v>0.6026585941666667</v>
      </c>
    </row>
    <row r="26" ht="15.75" customHeight="1">
      <c r="A26" s="499"/>
      <c r="B26" s="493" t="s">
        <v>1219</v>
      </c>
      <c r="C26" s="493" t="s">
        <v>1213</v>
      </c>
      <c r="D26" s="75">
        <v>0.689396</v>
      </c>
      <c r="E26" s="493" t="s">
        <v>29</v>
      </c>
      <c r="F26" s="74">
        <v>0.79427</v>
      </c>
      <c r="G26" s="493" t="s">
        <v>56</v>
      </c>
      <c r="H26" s="75">
        <v>0.72939782</v>
      </c>
      <c r="I26" s="493" t="s">
        <v>26</v>
      </c>
      <c r="J26" s="74">
        <v>0.831726</v>
      </c>
      <c r="K26" s="493" t="s">
        <v>1213</v>
      </c>
      <c r="L26" s="75">
        <v>0.728278</v>
      </c>
      <c r="M26" s="493" t="s">
        <v>23</v>
      </c>
      <c r="N26" s="74">
        <v>0.91413039</v>
      </c>
      <c r="O26" s="493" t="s">
        <v>61</v>
      </c>
      <c r="P26" s="75">
        <v>0.7819422</v>
      </c>
      <c r="Q26" s="493" t="s">
        <v>1212</v>
      </c>
      <c r="R26" s="74">
        <v>0.81549301</v>
      </c>
      <c r="S26" s="493" t="s">
        <v>60</v>
      </c>
      <c r="T26" s="75">
        <v>0.66205</v>
      </c>
      <c r="U26" s="493" t="s">
        <v>60</v>
      </c>
      <c r="V26" s="74">
        <v>0.738739</v>
      </c>
      <c r="W26" s="493" t="s">
        <v>60</v>
      </c>
      <c r="X26" s="75">
        <v>0.763629</v>
      </c>
      <c r="Y26" s="493" t="s">
        <v>60</v>
      </c>
      <c r="Z26" s="74">
        <v>0.780103</v>
      </c>
      <c r="AA26" s="493" t="s">
        <v>542</v>
      </c>
      <c r="AB26" s="497">
        <v>7.73536601</v>
      </c>
      <c r="AC26" s="493" t="s">
        <v>542</v>
      </c>
      <c r="AD26" s="497">
        <v>0.6446138341666666</v>
      </c>
    </row>
    <row r="27" ht="15.75" customHeight="1">
      <c r="A27" s="496"/>
      <c r="B27" s="493" t="s">
        <v>1220</v>
      </c>
      <c r="C27" s="493" t="s">
        <v>542</v>
      </c>
      <c r="D27" s="75">
        <v>0.73727333</v>
      </c>
      <c r="E27" s="493" t="s">
        <v>56</v>
      </c>
      <c r="F27" s="74">
        <v>0.8453869</v>
      </c>
      <c r="G27" s="493" t="s">
        <v>58</v>
      </c>
      <c r="H27" s="75">
        <v>0.800155</v>
      </c>
      <c r="I27" s="493" t="s">
        <v>23</v>
      </c>
      <c r="J27" s="74">
        <v>0.86875683</v>
      </c>
      <c r="K27" s="493" t="s">
        <v>23</v>
      </c>
      <c r="L27" s="75">
        <v>0.81690189</v>
      </c>
      <c r="M27" s="493" t="s">
        <v>61</v>
      </c>
      <c r="N27" s="74">
        <v>1.2099979</v>
      </c>
      <c r="O27" s="493" t="s">
        <v>23</v>
      </c>
      <c r="P27" s="75">
        <v>0.85826414</v>
      </c>
      <c r="Q27" s="493" t="s">
        <v>23</v>
      </c>
      <c r="R27" s="74">
        <v>0.92902917</v>
      </c>
      <c r="S27" s="493" t="s">
        <v>1212</v>
      </c>
      <c r="T27" s="75">
        <v>0.6632485</v>
      </c>
      <c r="U27" s="493" t="s">
        <v>54</v>
      </c>
      <c r="V27" s="74">
        <v>0.77903048</v>
      </c>
      <c r="W27" s="493" t="s">
        <v>1212</v>
      </c>
      <c r="X27" s="75">
        <v>0.782928</v>
      </c>
      <c r="Y27" s="493" t="s">
        <v>1212</v>
      </c>
      <c r="Z27" s="74">
        <v>0.786561</v>
      </c>
      <c r="AA27" s="493" t="s">
        <v>61</v>
      </c>
      <c r="AB27" s="497">
        <v>9.968050400000001</v>
      </c>
      <c r="AC27" s="493" t="s">
        <v>61</v>
      </c>
      <c r="AD27" s="497">
        <v>0.8306708666666668</v>
      </c>
    </row>
    <row r="28" ht="40.5" customHeight="1">
      <c r="A28" s="496"/>
      <c r="B28" s="493" t="s">
        <v>56</v>
      </c>
      <c r="C28" s="493" t="s">
        <v>56</v>
      </c>
      <c r="D28" s="75">
        <v>0.786176</v>
      </c>
      <c r="E28" s="493" t="s">
        <v>23</v>
      </c>
      <c r="F28" s="74">
        <v>0.84908794</v>
      </c>
      <c r="G28" s="493" t="s">
        <v>23</v>
      </c>
      <c r="H28" s="75">
        <v>0.91668199</v>
      </c>
      <c r="I28" s="493" t="s">
        <v>56</v>
      </c>
      <c r="J28" s="74">
        <v>0.985422</v>
      </c>
      <c r="K28" s="493" t="s">
        <v>61</v>
      </c>
      <c r="L28" s="75">
        <v>0.9201443</v>
      </c>
      <c r="M28" s="493" t="s">
        <v>26</v>
      </c>
      <c r="N28" s="74">
        <v>1.458994</v>
      </c>
      <c r="O28" s="493" t="s">
        <v>57</v>
      </c>
      <c r="P28" s="75">
        <v>1.17257232</v>
      </c>
      <c r="Q28" s="493" t="s">
        <v>61</v>
      </c>
      <c r="R28" s="74">
        <v>0.935443</v>
      </c>
      <c r="S28" s="493" t="s">
        <v>57</v>
      </c>
      <c r="T28" s="75">
        <v>0.7344162</v>
      </c>
      <c r="U28" s="493" t="s">
        <v>23</v>
      </c>
      <c r="V28" s="74">
        <v>0.79361795</v>
      </c>
      <c r="W28" s="493" t="s">
        <v>54</v>
      </c>
      <c r="X28" s="75">
        <v>0.909449</v>
      </c>
      <c r="Y28" s="493" t="s">
        <v>54</v>
      </c>
      <c r="Z28" s="74">
        <v>0.87652397</v>
      </c>
      <c r="AA28" s="493" t="s">
        <v>23</v>
      </c>
      <c r="AB28" s="497">
        <v>11.020543275569999</v>
      </c>
      <c r="AC28" s="493" t="s">
        <v>23</v>
      </c>
      <c r="AD28" s="497">
        <v>0.9183786062974999</v>
      </c>
    </row>
    <row r="29" ht="15.75" customHeight="1">
      <c r="A29" s="496"/>
      <c r="B29" s="493" t="s">
        <v>55</v>
      </c>
      <c r="C29" s="493" t="s">
        <v>55</v>
      </c>
      <c r="D29" s="75">
        <v>0.92945163</v>
      </c>
      <c r="E29" s="493" t="s">
        <v>55</v>
      </c>
      <c r="F29" s="74">
        <v>1.10422</v>
      </c>
      <c r="G29" s="493" t="s">
        <v>46</v>
      </c>
      <c r="H29" s="75">
        <v>1.038143</v>
      </c>
      <c r="I29" s="493" t="s">
        <v>55</v>
      </c>
      <c r="J29" s="74">
        <v>1.07693193</v>
      </c>
      <c r="K29" s="493" t="s">
        <v>26</v>
      </c>
      <c r="L29" s="75">
        <v>1.08593</v>
      </c>
      <c r="M29" s="493" t="s">
        <v>55</v>
      </c>
      <c r="N29" s="74">
        <v>1.465208</v>
      </c>
      <c r="O29" s="493" t="s">
        <v>26</v>
      </c>
      <c r="P29" s="75">
        <v>1.297601</v>
      </c>
      <c r="Q29" s="493" t="s">
        <v>26</v>
      </c>
      <c r="R29" s="74">
        <v>1.429216</v>
      </c>
      <c r="S29" s="493" t="s">
        <v>26</v>
      </c>
      <c r="T29" s="75">
        <v>1.015273</v>
      </c>
      <c r="U29" s="493" t="s">
        <v>26</v>
      </c>
      <c r="V29" s="74">
        <v>0.811182</v>
      </c>
      <c r="W29" s="495" t="s">
        <v>1218</v>
      </c>
      <c r="X29" s="75">
        <v>1.296104</v>
      </c>
      <c r="Y29" s="493" t="s">
        <v>61</v>
      </c>
      <c r="Z29" s="74">
        <v>1.166292</v>
      </c>
      <c r="AA29" s="493" t="s">
        <v>26</v>
      </c>
      <c r="AB29" s="497">
        <v>16.019946</v>
      </c>
      <c r="AC29" s="493" t="s">
        <v>26</v>
      </c>
      <c r="AD29" s="497">
        <v>1.3349955</v>
      </c>
    </row>
    <row r="30" ht="15.75" customHeight="1">
      <c r="A30" s="496"/>
      <c r="G30" s="493"/>
      <c r="H30" s="75"/>
      <c r="I30" s="493"/>
      <c r="J30" s="74"/>
      <c r="K30" s="493"/>
      <c r="L30" s="75"/>
      <c r="M30" s="493"/>
      <c r="N30" s="74"/>
      <c r="O30" s="493"/>
      <c r="P30" s="75"/>
      <c r="Q30" s="493"/>
      <c r="R30" s="74"/>
      <c r="S30" s="493"/>
      <c r="T30" s="75"/>
      <c r="U30" s="493"/>
      <c r="V30" s="74"/>
      <c r="W30" s="493"/>
      <c r="X30" s="75"/>
      <c r="Y30" s="493"/>
      <c r="Z30" s="74"/>
    </row>
    <row r="31" ht="15.75" customHeight="1">
      <c r="K31" s="500"/>
      <c r="L31" s="501"/>
      <c r="M31" s="500"/>
      <c r="N31" s="501"/>
      <c r="O31" s="500"/>
      <c r="P31" s="501"/>
      <c r="Q31" s="500"/>
      <c r="R31" s="501"/>
      <c r="S31" s="500"/>
      <c r="T31" s="501"/>
      <c r="U31" s="500"/>
      <c r="V31" s="501"/>
      <c r="W31" s="500"/>
      <c r="X31" s="501"/>
      <c r="Y31" s="500"/>
      <c r="Z31" s="501"/>
    </row>
    <row r="32" ht="15.75" customHeight="1">
      <c r="B32" s="493" t="s">
        <v>1221</v>
      </c>
      <c r="C32" s="493" t="s">
        <v>1221</v>
      </c>
      <c r="D32" s="75">
        <f>SUM(D11:D29)</f>
        <v>7.12566737</v>
      </c>
      <c r="E32" s="493" t="s">
        <v>1221</v>
      </c>
      <c r="F32" s="74">
        <f>SUM(F9:F29)</f>
        <v>8.48549501</v>
      </c>
      <c r="G32" s="493" t="s">
        <v>1221</v>
      </c>
      <c r="H32" s="75">
        <f>SUM(H10:H29)</f>
        <v>8.59390576</v>
      </c>
      <c r="I32" s="493" t="s">
        <v>1221</v>
      </c>
      <c r="J32" s="74">
        <f>SUM(J12:J29)</f>
        <v>7.86677362</v>
      </c>
      <c r="K32" s="493" t="s">
        <v>1221</v>
      </c>
      <c r="L32" s="75">
        <f>SUM(L11:L29)</f>
        <v>7.68508465</v>
      </c>
      <c r="M32" s="493" t="s">
        <v>1221</v>
      </c>
      <c r="N32" s="74">
        <f>SUM(N13:N29)</f>
        <v>9.66138875</v>
      </c>
      <c r="O32" s="493" t="s">
        <v>1221</v>
      </c>
      <c r="P32" s="75">
        <f>SUM(P12:P29)</f>
        <v>9.103155706</v>
      </c>
      <c r="Q32" s="493" t="s">
        <v>1221</v>
      </c>
      <c r="R32" s="74">
        <f>SUM(R13:R29)</f>
        <v>7.762689079</v>
      </c>
      <c r="S32" s="493" t="s">
        <v>1221</v>
      </c>
      <c r="T32" s="75">
        <f>SUM(T14:T29)</f>
        <v>6.526603231</v>
      </c>
      <c r="U32" s="493" t="s">
        <v>1221</v>
      </c>
      <c r="V32" s="74">
        <f>SUM(V14:V29)</f>
        <v>6.88945718</v>
      </c>
      <c r="W32" s="493" t="s">
        <v>1221</v>
      </c>
      <c r="X32" s="75">
        <f>SUM(X16:X29)</f>
        <v>7.25088205</v>
      </c>
      <c r="Y32" s="493" t="s">
        <v>1221</v>
      </c>
      <c r="Z32" s="74">
        <f>SUM(Z18:Z29)</f>
        <v>4.39163401</v>
      </c>
      <c r="AA32" s="493" t="s">
        <v>1221</v>
      </c>
      <c r="AB32" s="497">
        <f>SUM(AB2:AB29)</f>
        <v>108.8011887</v>
      </c>
      <c r="AC32" s="493" t="s">
        <v>1221</v>
      </c>
      <c r="AD32" s="497">
        <f>SUM(AD2:AD29)</f>
        <v>9.066765721</v>
      </c>
    </row>
    <row r="33" ht="15.75" customHeight="1">
      <c r="A33" s="496"/>
      <c r="B33" s="493" t="s">
        <v>50</v>
      </c>
      <c r="C33" s="493" t="s">
        <v>50</v>
      </c>
      <c r="D33" s="75">
        <v>1.018494</v>
      </c>
      <c r="E33" s="495" t="s">
        <v>1218</v>
      </c>
      <c r="F33" s="74">
        <v>1.16493</v>
      </c>
      <c r="G33" s="493" t="s">
        <v>55</v>
      </c>
      <c r="H33" s="75">
        <v>1.06934026</v>
      </c>
      <c r="I33" s="493" t="s">
        <v>41</v>
      </c>
      <c r="J33" s="74">
        <v>1.171517</v>
      </c>
      <c r="K33" s="495" t="s">
        <v>1218</v>
      </c>
      <c r="L33" s="75">
        <v>1.23433904</v>
      </c>
      <c r="M33" s="493" t="s">
        <v>542</v>
      </c>
      <c r="N33" s="74">
        <v>1.5254</v>
      </c>
      <c r="O33" s="493" t="s">
        <v>542</v>
      </c>
      <c r="P33" s="75">
        <v>1.3823364999999999</v>
      </c>
      <c r="Q33" s="493" t="s">
        <v>55</v>
      </c>
      <c r="R33" s="74">
        <v>1.62144966</v>
      </c>
      <c r="S33" s="493" t="s">
        <v>23</v>
      </c>
      <c r="T33" s="75">
        <v>1.20781093557</v>
      </c>
      <c r="U33" s="493" t="s">
        <v>55</v>
      </c>
      <c r="V33" s="74">
        <v>1.96873932</v>
      </c>
      <c r="W33" s="493" t="s">
        <v>26</v>
      </c>
      <c r="X33" s="75">
        <v>1.523146</v>
      </c>
      <c r="Y33" s="495" t="s">
        <v>1218</v>
      </c>
      <c r="Z33" s="74">
        <v>1.454008</v>
      </c>
      <c r="AA33" s="493" t="s">
        <v>55</v>
      </c>
      <c r="AB33" s="497">
        <v>18.63562757</v>
      </c>
      <c r="AC33" s="493" t="s">
        <v>55</v>
      </c>
      <c r="AD33" s="497">
        <v>1.5529689641666666</v>
      </c>
    </row>
    <row r="34" ht="15.75" customHeight="1">
      <c r="A34" s="496"/>
      <c r="B34" s="493" t="s">
        <v>26</v>
      </c>
      <c r="C34" s="493" t="s">
        <v>26</v>
      </c>
      <c r="D34" s="75">
        <v>1.142905</v>
      </c>
      <c r="E34" s="493" t="s">
        <v>50</v>
      </c>
      <c r="F34" s="74">
        <v>1.36675984</v>
      </c>
      <c r="G34" s="493" t="s">
        <v>41</v>
      </c>
      <c r="H34" s="75">
        <v>1.153957</v>
      </c>
      <c r="I34" s="493" t="s">
        <v>61</v>
      </c>
      <c r="J34" s="74">
        <v>1.198924</v>
      </c>
      <c r="K34" s="493" t="s">
        <v>55</v>
      </c>
      <c r="L34" s="75">
        <v>1.56499782</v>
      </c>
      <c r="M34" s="493" t="s">
        <v>57</v>
      </c>
      <c r="N34" s="74">
        <v>1.922388</v>
      </c>
      <c r="O34" s="493" t="s">
        <v>55</v>
      </c>
      <c r="P34" s="75">
        <v>1.62671592</v>
      </c>
      <c r="Q34" s="493" t="s">
        <v>41</v>
      </c>
      <c r="R34" s="74">
        <v>2.243963</v>
      </c>
      <c r="S34" s="493" t="s">
        <v>55</v>
      </c>
      <c r="T34" s="75">
        <v>1.83680532</v>
      </c>
      <c r="U34" s="493" t="s">
        <v>41</v>
      </c>
      <c r="V34" s="74">
        <v>2.196928</v>
      </c>
      <c r="W34" s="493" t="s">
        <v>41</v>
      </c>
      <c r="X34" s="75">
        <v>2.317731</v>
      </c>
      <c r="Y34" s="493" t="s">
        <v>55</v>
      </c>
      <c r="Z34" s="74">
        <v>2.015375</v>
      </c>
      <c r="AA34" s="493" t="s">
        <v>52</v>
      </c>
      <c r="AB34" s="497">
        <v>22.653800580000002</v>
      </c>
      <c r="AC34" s="493" t="s">
        <v>52</v>
      </c>
      <c r="AD34" s="497">
        <v>1.8878167150000003</v>
      </c>
    </row>
    <row r="35" ht="15.75" customHeight="1">
      <c r="A35" s="496"/>
      <c r="B35" s="493" t="s">
        <v>41</v>
      </c>
      <c r="C35" s="493" t="s">
        <v>41</v>
      </c>
      <c r="D35" s="75">
        <v>1.357068</v>
      </c>
      <c r="E35" s="493" t="s">
        <v>33</v>
      </c>
      <c r="F35" s="74">
        <v>1.467418</v>
      </c>
      <c r="G35" s="493" t="s">
        <v>29</v>
      </c>
      <c r="H35" s="75">
        <v>1.185898</v>
      </c>
      <c r="I35" s="493" t="s">
        <v>52</v>
      </c>
      <c r="J35" s="74">
        <v>1.36335765</v>
      </c>
      <c r="K35" s="493" t="s">
        <v>33</v>
      </c>
      <c r="L35" s="75">
        <v>1.850769</v>
      </c>
      <c r="M35" s="493" t="s">
        <v>25</v>
      </c>
      <c r="N35" s="74">
        <v>1.969374</v>
      </c>
      <c r="O35" s="493" t="s">
        <v>25</v>
      </c>
      <c r="P35" s="75">
        <v>2.071209</v>
      </c>
      <c r="Q35" s="493" t="s">
        <v>57</v>
      </c>
      <c r="R35" s="74">
        <v>2.33711923</v>
      </c>
      <c r="S35" s="493" t="s">
        <v>41</v>
      </c>
      <c r="T35" s="75">
        <v>1.9981399</v>
      </c>
      <c r="U35" s="493" t="s">
        <v>52</v>
      </c>
      <c r="V35" s="74">
        <v>2.418336</v>
      </c>
      <c r="W35" s="493" t="s">
        <v>55</v>
      </c>
      <c r="X35" s="75">
        <v>2.35639271</v>
      </c>
      <c r="Y35" s="493" t="s">
        <v>52</v>
      </c>
      <c r="Z35" s="74">
        <v>2.348996</v>
      </c>
      <c r="AA35" s="493" t="s">
        <v>41</v>
      </c>
      <c r="AB35" s="497">
        <v>23.46402459</v>
      </c>
      <c r="AC35" s="493" t="s">
        <v>41</v>
      </c>
      <c r="AD35" s="497">
        <v>1.9553353825000002</v>
      </c>
    </row>
    <row r="36" ht="15.75" customHeight="1">
      <c r="A36" s="496"/>
      <c r="B36" s="493" t="s">
        <v>33</v>
      </c>
      <c r="C36" s="493" t="s">
        <v>33</v>
      </c>
      <c r="D36" s="75">
        <v>1.372874</v>
      </c>
      <c r="E36" s="493" t="s">
        <v>26</v>
      </c>
      <c r="F36" s="74">
        <v>1.592932</v>
      </c>
      <c r="G36" s="493" t="s">
        <v>26</v>
      </c>
      <c r="H36" s="75">
        <v>1.285635</v>
      </c>
      <c r="I36" s="493" t="s">
        <v>29</v>
      </c>
      <c r="J36" s="74">
        <v>1.720541</v>
      </c>
      <c r="K36" s="493" t="s">
        <v>25</v>
      </c>
      <c r="L36" s="75">
        <v>1.9001957</v>
      </c>
      <c r="M36" s="493" t="s">
        <v>41</v>
      </c>
      <c r="N36" s="74">
        <v>2.00098109</v>
      </c>
      <c r="O36" s="493" t="s">
        <v>41</v>
      </c>
      <c r="P36" s="75">
        <v>2.2429516</v>
      </c>
      <c r="Q36" s="493" t="s">
        <v>52</v>
      </c>
      <c r="R36" s="74">
        <v>2.7622115</v>
      </c>
      <c r="S36" s="493" t="s">
        <v>33</v>
      </c>
      <c r="T36" s="75">
        <v>2.5973922</v>
      </c>
      <c r="U36" s="493" t="s">
        <v>25</v>
      </c>
      <c r="V36" s="74">
        <v>2.659531</v>
      </c>
      <c r="W36" s="493" t="s">
        <v>23</v>
      </c>
      <c r="X36" s="75">
        <v>2.37567904</v>
      </c>
      <c r="Y36" s="493" t="s">
        <v>41</v>
      </c>
      <c r="Z36" s="74">
        <v>2.376145</v>
      </c>
      <c r="AA36" s="493" t="s">
        <v>57</v>
      </c>
      <c r="AB36" s="497">
        <v>26.823442929999995</v>
      </c>
      <c r="AC36" s="493" t="s">
        <v>57</v>
      </c>
      <c r="AD36" s="497">
        <v>2.235286910833333</v>
      </c>
    </row>
    <row r="37" ht="15.75" customHeight="1">
      <c r="A37" s="496"/>
      <c r="B37" s="493" t="s">
        <v>61</v>
      </c>
      <c r="C37" s="493" t="s">
        <v>61</v>
      </c>
      <c r="D37" s="75">
        <v>1.57356</v>
      </c>
      <c r="E37" s="493" t="s">
        <v>57</v>
      </c>
      <c r="F37" s="74">
        <v>1.611638</v>
      </c>
      <c r="G37" s="495" t="s">
        <v>1218</v>
      </c>
      <c r="H37" s="75">
        <v>1.35793326</v>
      </c>
      <c r="I37" s="495" t="s">
        <v>1218</v>
      </c>
      <c r="J37" s="74">
        <v>1.961676</v>
      </c>
      <c r="K37" s="493" t="s">
        <v>57</v>
      </c>
      <c r="L37" s="75">
        <v>2.177465</v>
      </c>
      <c r="M37" s="493" t="s">
        <v>33</v>
      </c>
      <c r="N37" s="74">
        <v>2.197362</v>
      </c>
      <c r="O37" s="493" t="s">
        <v>52</v>
      </c>
      <c r="P37" s="75">
        <v>2.7487618</v>
      </c>
      <c r="Q37" s="493" t="s">
        <v>33</v>
      </c>
      <c r="R37" s="74">
        <v>2.8774309</v>
      </c>
      <c r="S37" s="493" t="s">
        <v>52</v>
      </c>
      <c r="T37" s="75">
        <v>2.657042</v>
      </c>
      <c r="U37" s="493" t="s">
        <v>33</v>
      </c>
      <c r="V37" s="74">
        <v>2.9965282</v>
      </c>
      <c r="W37" s="493" t="s">
        <v>52</v>
      </c>
      <c r="X37" s="75">
        <v>2.898294</v>
      </c>
      <c r="Y37" s="493" t="s">
        <v>25</v>
      </c>
      <c r="Z37" s="74">
        <v>2.470401</v>
      </c>
      <c r="AA37" s="493" t="s">
        <v>25</v>
      </c>
      <c r="AB37" s="497">
        <v>27.13917803</v>
      </c>
      <c r="AC37" s="493" t="s">
        <v>25</v>
      </c>
      <c r="AD37" s="497">
        <v>2.2615981691666667</v>
      </c>
    </row>
    <row r="38" ht="15.75" customHeight="1">
      <c r="A38" s="496"/>
      <c r="B38" s="493" t="s">
        <v>58</v>
      </c>
      <c r="C38" s="493" t="s">
        <v>58</v>
      </c>
      <c r="D38" s="75">
        <v>1.728548</v>
      </c>
      <c r="E38" s="493" t="s">
        <v>41</v>
      </c>
      <c r="F38" s="74">
        <v>1.624964</v>
      </c>
      <c r="G38" s="493" t="s">
        <v>25</v>
      </c>
      <c r="H38" s="75">
        <v>1.40538733</v>
      </c>
      <c r="I38" s="493" t="s">
        <v>57</v>
      </c>
      <c r="J38" s="74">
        <v>1.995762</v>
      </c>
      <c r="K38" s="493" t="s">
        <v>52</v>
      </c>
      <c r="L38" s="75">
        <v>2.49911333</v>
      </c>
      <c r="M38" s="493" t="s">
        <v>52</v>
      </c>
      <c r="N38" s="74">
        <v>2.7524593</v>
      </c>
      <c r="O38" s="493" t="s">
        <v>33</v>
      </c>
      <c r="P38" s="75">
        <v>2.749281</v>
      </c>
      <c r="Q38" s="493" t="s">
        <v>25</v>
      </c>
      <c r="R38" s="74">
        <v>2.989582</v>
      </c>
      <c r="S38" s="495" t="s">
        <v>1218</v>
      </c>
      <c r="T38" s="75">
        <v>3.69880671</v>
      </c>
      <c r="U38" s="493" t="s">
        <v>29</v>
      </c>
      <c r="V38" s="74">
        <v>3.070656</v>
      </c>
      <c r="W38" s="493" t="s">
        <v>57</v>
      </c>
      <c r="X38" s="75">
        <v>2.89840918</v>
      </c>
      <c r="Y38" s="493" t="s">
        <v>26</v>
      </c>
      <c r="Z38" s="74">
        <v>2.545406</v>
      </c>
      <c r="AA38" s="495" t="s">
        <v>1218</v>
      </c>
      <c r="AB38" s="497">
        <v>28.06427421</v>
      </c>
      <c r="AC38" s="495" t="s">
        <v>1218</v>
      </c>
      <c r="AD38" s="497">
        <v>2.3386895175</v>
      </c>
    </row>
    <row r="39" ht="15.75" customHeight="1">
      <c r="A39" s="496"/>
      <c r="B39" s="493" t="s">
        <v>46</v>
      </c>
      <c r="C39" s="493" t="s">
        <v>46</v>
      </c>
      <c r="D39" s="75">
        <v>1.805919</v>
      </c>
      <c r="E39" s="493" t="s">
        <v>58</v>
      </c>
      <c r="F39" s="74">
        <v>1.628918</v>
      </c>
      <c r="G39" s="493" t="s">
        <v>57</v>
      </c>
      <c r="H39" s="75">
        <v>1.865634</v>
      </c>
      <c r="I39" s="493" t="s">
        <v>33</v>
      </c>
      <c r="J39" s="74">
        <v>2.221345</v>
      </c>
      <c r="K39" s="493" t="s">
        <v>29</v>
      </c>
      <c r="L39" s="75">
        <v>2.674465</v>
      </c>
      <c r="M39" s="495" t="s">
        <v>1218</v>
      </c>
      <c r="N39" s="74">
        <v>2.942973</v>
      </c>
      <c r="O39" s="493" t="s">
        <v>37</v>
      </c>
      <c r="P39" s="75">
        <v>3.11725436</v>
      </c>
      <c r="Q39" s="493" t="s">
        <v>29</v>
      </c>
      <c r="R39" s="74">
        <v>3.331992</v>
      </c>
      <c r="S39" s="495" t="s">
        <v>1222</v>
      </c>
      <c r="T39" s="75">
        <v>3.76395189</v>
      </c>
      <c r="U39" s="495" t="s">
        <v>1222</v>
      </c>
      <c r="V39" s="74">
        <v>3.589584</v>
      </c>
      <c r="W39" s="493" t="s">
        <v>33</v>
      </c>
      <c r="X39" s="75">
        <v>3.058284</v>
      </c>
      <c r="Y39" s="493" t="s">
        <v>33</v>
      </c>
      <c r="Z39" s="74">
        <v>2.8079472</v>
      </c>
      <c r="AA39" s="493" t="s">
        <v>33</v>
      </c>
      <c r="AB39" s="497">
        <v>28.4212925</v>
      </c>
      <c r="AC39" s="493" t="s">
        <v>33</v>
      </c>
      <c r="AD39" s="497">
        <v>2.368441041666667</v>
      </c>
    </row>
    <row r="40" ht="15.75" customHeight="1">
      <c r="A40" s="496"/>
      <c r="B40" s="493" t="s">
        <v>57</v>
      </c>
      <c r="C40" s="493" t="s">
        <v>57</v>
      </c>
      <c r="D40" s="75">
        <v>2.546515</v>
      </c>
      <c r="E40" s="493" t="s">
        <v>46</v>
      </c>
      <c r="F40" s="74">
        <v>2.247845</v>
      </c>
      <c r="G40" s="493" t="s">
        <v>33</v>
      </c>
      <c r="H40" s="75">
        <v>2.224661</v>
      </c>
      <c r="I40" s="493" t="s">
        <v>25</v>
      </c>
      <c r="J40" s="74">
        <v>2.56319</v>
      </c>
      <c r="K40" s="493" t="s">
        <v>41</v>
      </c>
      <c r="L40" s="75">
        <v>2.779679</v>
      </c>
      <c r="M40" s="493" t="s">
        <v>37</v>
      </c>
      <c r="N40" s="74">
        <v>3.24712399</v>
      </c>
      <c r="O40" s="493" t="s">
        <v>29</v>
      </c>
      <c r="P40" s="75">
        <v>3.295378</v>
      </c>
      <c r="Q40" s="493" t="s">
        <v>37</v>
      </c>
      <c r="R40" s="74">
        <v>3.47119055</v>
      </c>
      <c r="S40" s="493" t="s">
        <v>29</v>
      </c>
      <c r="T40" s="75">
        <v>3.794276</v>
      </c>
      <c r="U40" s="493" t="s">
        <v>57</v>
      </c>
      <c r="V40" s="74">
        <v>3.78983</v>
      </c>
      <c r="W40" s="493" t="s">
        <v>25</v>
      </c>
      <c r="X40" s="75">
        <v>3.142555</v>
      </c>
      <c r="Y40" s="493" t="s">
        <v>29</v>
      </c>
      <c r="Z40" s="74">
        <v>3.197263</v>
      </c>
      <c r="AA40" s="493" t="s">
        <v>29</v>
      </c>
      <c r="AB40" s="497">
        <v>30.654212999999995</v>
      </c>
      <c r="AC40" s="493" t="s">
        <v>29</v>
      </c>
      <c r="AD40" s="497">
        <v>2.5545177499999996</v>
      </c>
    </row>
    <row r="41" ht="15.75" customHeight="1">
      <c r="A41" s="496"/>
      <c r="B41" s="493" t="s">
        <v>48</v>
      </c>
      <c r="C41" s="493" t="s">
        <v>48</v>
      </c>
      <c r="D41" s="75">
        <v>4.027891</v>
      </c>
      <c r="E41" s="493" t="s">
        <v>37</v>
      </c>
      <c r="F41" s="74">
        <v>4.40740454</v>
      </c>
      <c r="G41" s="495" t="s">
        <v>1222</v>
      </c>
      <c r="H41" s="75">
        <v>4.089985</v>
      </c>
      <c r="I41" s="493" t="s">
        <v>37</v>
      </c>
      <c r="J41" s="74">
        <v>3.90284995</v>
      </c>
      <c r="K41" s="493" t="s">
        <v>37</v>
      </c>
      <c r="L41" s="75">
        <v>3.65448428</v>
      </c>
      <c r="M41" s="495" t="s">
        <v>1222</v>
      </c>
      <c r="N41" s="74">
        <v>3.877973</v>
      </c>
      <c r="O41" s="495" t="s">
        <v>1222</v>
      </c>
      <c r="P41" s="75">
        <v>3.942833</v>
      </c>
      <c r="Q41" s="495" t="s">
        <v>1218</v>
      </c>
      <c r="R41" s="74">
        <v>3.676273</v>
      </c>
      <c r="S41" s="493" t="s">
        <v>37</v>
      </c>
      <c r="T41" s="75">
        <v>4.08206588052</v>
      </c>
      <c r="U41" s="493" t="s">
        <v>37</v>
      </c>
      <c r="V41" s="74">
        <v>4.21979111</v>
      </c>
      <c r="W41" s="493" t="s">
        <v>29</v>
      </c>
      <c r="X41" s="75">
        <v>3.206034</v>
      </c>
      <c r="Y41" s="495" t="s">
        <v>1222</v>
      </c>
      <c r="Z41" s="74">
        <v>3.705864</v>
      </c>
      <c r="AA41" s="493" t="s">
        <v>37</v>
      </c>
      <c r="AB41" s="497">
        <v>39.147400280519996</v>
      </c>
      <c r="AC41" s="493" t="s">
        <v>37</v>
      </c>
      <c r="AD41" s="497">
        <v>3.26228335671</v>
      </c>
    </row>
    <row r="42" ht="15.75" customHeight="1">
      <c r="A42" s="498"/>
      <c r="B42" s="493" t="s">
        <v>37</v>
      </c>
      <c r="C42" s="493" t="s">
        <v>37</v>
      </c>
      <c r="D42" s="75">
        <v>4.86766</v>
      </c>
      <c r="E42" s="493" t="s">
        <v>19</v>
      </c>
      <c r="F42" s="74">
        <v>5.855173</v>
      </c>
      <c r="G42" s="493" t="s">
        <v>37</v>
      </c>
      <c r="H42" s="75">
        <v>4.17757562</v>
      </c>
      <c r="I42" s="495" t="s">
        <v>1222</v>
      </c>
      <c r="J42" s="74">
        <v>4.044341</v>
      </c>
      <c r="K42" s="495" t="s">
        <v>1222</v>
      </c>
      <c r="L42" s="75">
        <v>3.947264</v>
      </c>
      <c r="M42" s="493" t="s">
        <v>29</v>
      </c>
      <c r="N42" s="74">
        <v>4.073261</v>
      </c>
      <c r="O42" s="495" t="s">
        <v>1218</v>
      </c>
      <c r="P42" s="75">
        <v>4.2754</v>
      </c>
      <c r="Q42" s="495" t="s">
        <v>1222</v>
      </c>
      <c r="R42" s="74">
        <v>4.064294</v>
      </c>
      <c r="S42" s="493" t="s">
        <v>48</v>
      </c>
      <c r="T42" s="75">
        <v>4.876863</v>
      </c>
      <c r="U42" s="493" t="s">
        <v>48</v>
      </c>
      <c r="V42" s="74">
        <v>4.79557</v>
      </c>
      <c r="W42" s="495" t="s">
        <v>1222</v>
      </c>
      <c r="X42" s="75">
        <v>3.650519</v>
      </c>
      <c r="Y42" s="493" t="s">
        <v>57</v>
      </c>
      <c r="Z42" s="74">
        <v>3.771694</v>
      </c>
      <c r="AA42" s="495" t="s">
        <v>1222</v>
      </c>
      <c r="AB42" s="497">
        <v>51.86958989000001</v>
      </c>
      <c r="AC42" s="495" t="s">
        <v>1222</v>
      </c>
      <c r="AD42" s="497">
        <v>4.322465824166668</v>
      </c>
    </row>
    <row r="43" ht="15.75" customHeight="1">
      <c r="A43" s="496"/>
      <c r="B43" s="493" t="s">
        <v>19</v>
      </c>
      <c r="C43" s="493" t="s">
        <v>19</v>
      </c>
      <c r="D43" s="75">
        <v>5.7736645</v>
      </c>
      <c r="E43" s="493" t="s">
        <v>48</v>
      </c>
      <c r="F43" s="74">
        <v>6.043312</v>
      </c>
      <c r="G43" s="493" t="s">
        <v>48</v>
      </c>
      <c r="H43" s="75">
        <v>5.380693</v>
      </c>
      <c r="I43" s="493" t="s">
        <v>48</v>
      </c>
      <c r="J43" s="74">
        <v>5.270402</v>
      </c>
      <c r="K43" s="493" t="s">
        <v>48</v>
      </c>
      <c r="L43" s="75">
        <v>5.364507</v>
      </c>
      <c r="M43" s="493" t="s">
        <v>48</v>
      </c>
      <c r="N43" s="74">
        <v>5.430515</v>
      </c>
      <c r="O43" s="493" t="s">
        <v>48</v>
      </c>
      <c r="P43" s="75">
        <v>5.298155</v>
      </c>
      <c r="Q43" s="493" t="s">
        <v>48</v>
      </c>
      <c r="R43" s="74">
        <v>5.019511</v>
      </c>
      <c r="S43" s="493" t="s">
        <v>25</v>
      </c>
      <c r="T43" s="75">
        <v>5.368229</v>
      </c>
      <c r="U43" s="495" t="s">
        <v>1218</v>
      </c>
      <c r="V43" s="74">
        <v>4.9981712</v>
      </c>
      <c r="W43" s="493" t="s">
        <v>48</v>
      </c>
      <c r="X43" s="75">
        <v>5.451937</v>
      </c>
      <c r="Y43" s="493" t="s">
        <v>48</v>
      </c>
      <c r="Z43" s="74">
        <v>5.916521</v>
      </c>
      <c r="AA43" s="493" t="s">
        <v>48</v>
      </c>
      <c r="AB43" s="497">
        <v>62.875877</v>
      </c>
      <c r="AC43" s="493" t="s">
        <v>48</v>
      </c>
      <c r="AD43" s="497">
        <v>5.239656416666667</v>
      </c>
    </row>
    <row r="44" ht="15.75" customHeight="1">
      <c r="A44" s="496"/>
      <c r="B44" s="495" t="s">
        <v>1223</v>
      </c>
      <c r="C44" s="495" t="s">
        <v>1222</v>
      </c>
      <c r="D44" s="75">
        <v>6.163618</v>
      </c>
      <c r="E44" s="495" t="s">
        <v>1222</v>
      </c>
      <c r="F44" s="74">
        <v>7.029363</v>
      </c>
      <c r="G44" s="493" t="s">
        <v>19</v>
      </c>
      <c r="H44" s="75">
        <v>6.1135945</v>
      </c>
      <c r="I44" s="493" t="s">
        <v>19</v>
      </c>
      <c r="J44" s="74">
        <v>6.3643186</v>
      </c>
      <c r="K44" s="493" t="s">
        <v>19</v>
      </c>
      <c r="L44" s="75">
        <v>6.035443</v>
      </c>
      <c r="M44" s="493" t="s">
        <v>19</v>
      </c>
      <c r="N44" s="74">
        <v>9.744709</v>
      </c>
      <c r="O44" s="493" t="s">
        <v>19</v>
      </c>
      <c r="P44" s="75">
        <v>11.220105</v>
      </c>
      <c r="Q44" s="493" t="s">
        <v>19</v>
      </c>
      <c r="R44" s="74">
        <v>10.903432</v>
      </c>
      <c r="S44" s="493" t="s">
        <v>19</v>
      </c>
      <c r="T44" s="75">
        <v>12.093278</v>
      </c>
      <c r="U44" s="493" t="s">
        <v>19</v>
      </c>
      <c r="V44" s="74">
        <v>8.729158</v>
      </c>
      <c r="W44" s="493" t="s">
        <v>19</v>
      </c>
      <c r="X44" s="75">
        <v>12.949415</v>
      </c>
      <c r="Y44" s="493" t="s">
        <v>19</v>
      </c>
      <c r="Z44" s="74">
        <v>13.599316</v>
      </c>
      <c r="AA44" s="493" t="s">
        <v>19</v>
      </c>
      <c r="AB44" s="497">
        <v>109.38160660000001</v>
      </c>
      <c r="AC44" s="493" t="s">
        <v>19</v>
      </c>
      <c r="AD44" s="497">
        <v>9.115133883333334</v>
      </c>
    </row>
    <row r="45" ht="15.75" customHeight="1">
      <c r="A45" s="502"/>
      <c r="B45" s="495" t="s">
        <v>1224</v>
      </c>
      <c r="C45" s="495" t="s">
        <v>339</v>
      </c>
      <c r="D45" s="75">
        <v>18.200102</v>
      </c>
      <c r="E45" s="495" t="s">
        <v>339</v>
      </c>
      <c r="F45" s="74">
        <v>42.118671</v>
      </c>
      <c r="G45" s="495" t="s">
        <v>339</v>
      </c>
      <c r="H45" s="75">
        <v>24.867428</v>
      </c>
      <c r="I45" s="495" t="s">
        <v>339</v>
      </c>
      <c r="J45" s="74">
        <v>29.83747804</v>
      </c>
      <c r="K45" s="495" t="s">
        <v>339</v>
      </c>
      <c r="L45" s="75">
        <v>26.080159</v>
      </c>
      <c r="M45" s="495" t="s">
        <v>339</v>
      </c>
      <c r="N45" s="74">
        <v>21.605154</v>
      </c>
      <c r="O45" s="495" t="s">
        <v>339</v>
      </c>
      <c r="P45" s="75">
        <v>35.522135</v>
      </c>
      <c r="Q45" s="495" t="s">
        <v>339</v>
      </c>
      <c r="R45" s="74">
        <v>27.701722</v>
      </c>
      <c r="S45" s="495" t="s">
        <v>339</v>
      </c>
      <c r="T45" s="75">
        <v>48.80408813</v>
      </c>
      <c r="U45" s="495" t="s">
        <v>339</v>
      </c>
      <c r="V45" s="74">
        <v>33.744198</v>
      </c>
      <c r="W45" s="495" t="s">
        <v>339</v>
      </c>
      <c r="X45" s="75">
        <v>38.242609</v>
      </c>
      <c r="Y45" s="495" t="s">
        <v>339</v>
      </c>
      <c r="Z45" s="74">
        <v>18.145248</v>
      </c>
      <c r="AA45" s="495" t="s">
        <v>339</v>
      </c>
      <c r="AB45" s="497">
        <v>364.86899216999996</v>
      </c>
      <c r="AC45" s="495" t="s">
        <v>339</v>
      </c>
      <c r="AD45" s="497">
        <v>30.405749347499995</v>
      </c>
    </row>
    <row r="46" ht="15.75" customHeight="1"/>
    <row r="47" ht="15.75" customHeight="1">
      <c r="J47" s="86"/>
    </row>
    <row r="48" ht="15.75" customHeight="1">
      <c r="A48" s="1" t="s">
        <v>101</v>
      </c>
    </row>
    <row r="49" ht="15.75" customHeight="1">
      <c r="A49" s="1" t="s">
        <v>102</v>
      </c>
    </row>
    <row r="50" ht="15.75" customHeight="1">
      <c r="A50" s="1" t="s">
        <v>103</v>
      </c>
    </row>
    <row r="51" ht="15.75" customHeight="1">
      <c r="A51" s="1" t="s">
        <v>104</v>
      </c>
      <c r="D51" s="86"/>
      <c r="E51" s="86"/>
      <c r="F51" s="86"/>
      <c r="G51" s="86"/>
      <c r="H51" s="86"/>
      <c r="I51" s="86"/>
      <c r="J51" s="86"/>
      <c r="K51" s="86"/>
      <c r="L51" s="86"/>
      <c r="M51" s="86"/>
      <c r="N51" s="86"/>
      <c r="O51" s="86"/>
    </row>
    <row r="52" ht="15.75" customHeight="1">
      <c r="A52" s="1" t="s">
        <v>105</v>
      </c>
    </row>
    <row r="53" ht="15.75" customHeight="1">
      <c r="A53" s="1" t="s">
        <v>70</v>
      </c>
    </row>
    <row r="54" ht="15.75" customHeight="1">
      <c r="A54" s="1" t="s">
        <v>88</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26.86"/>
    <col customWidth="1" min="2" max="2" width="48.14"/>
    <col customWidth="1" min="3" max="10" width="16.43"/>
    <col customWidth="1" min="11" max="11" width="17.71"/>
    <col customWidth="1" min="12" max="14" width="16.43"/>
    <col customWidth="1" min="15" max="15" width="19.29"/>
    <col customWidth="1" min="16" max="16" width="29.71"/>
    <col customWidth="1" min="17" max="26" width="10.71"/>
  </cols>
  <sheetData>
    <row r="1">
      <c r="A1" s="17" t="s">
        <v>10</v>
      </c>
      <c r="B1" s="18"/>
      <c r="C1" s="19" t="s">
        <v>11</v>
      </c>
      <c r="D1" s="20"/>
      <c r="E1" s="20"/>
      <c r="F1" s="20"/>
      <c r="G1" s="20"/>
      <c r="H1" s="20"/>
      <c r="I1" s="20"/>
      <c r="J1" s="20"/>
      <c r="K1" s="20"/>
      <c r="L1" s="20"/>
      <c r="M1" s="20"/>
      <c r="N1" s="21"/>
    </row>
    <row r="2">
      <c r="A2" s="22" t="s">
        <v>12</v>
      </c>
      <c r="B2" s="23" t="s">
        <v>13</v>
      </c>
      <c r="C2" s="24">
        <v>2012.0</v>
      </c>
      <c r="D2" s="25">
        <v>2013.0</v>
      </c>
      <c r="E2" s="26">
        <v>2014.0</v>
      </c>
      <c r="F2" s="25">
        <v>2015.0</v>
      </c>
      <c r="G2" s="26">
        <v>2016.0</v>
      </c>
      <c r="H2" s="25">
        <v>2017.0</v>
      </c>
      <c r="I2" s="26">
        <v>2018.0</v>
      </c>
      <c r="J2" s="27">
        <v>2019.0</v>
      </c>
      <c r="K2" s="28">
        <v>2020.0</v>
      </c>
      <c r="L2" s="27">
        <v>2021.0</v>
      </c>
      <c r="M2" s="28">
        <v>2022.0</v>
      </c>
      <c r="N2" s="29">
        <v>2023.0</v>
      </c>
      <c r="O2" s="30" t="s">
        <v>14</v>
      </c>
      <c r="P2" s="31" t="s">
        <v>15</v>
      </c>
    </row>
    <row r="3">
      <c r="A3" s="32" t="s">
        <v>16</v>
      </c>
      <c r="B3" s="33" t="s">
        <v>17</v>
      </c>
      <c r="C3" s="34">
        <v>4.5031096E8</v>
      </c>
      <c r="D3" s="35">
        <v>2.2340229E8</v>
      </c>
      <c r="E3" s="36">
        <v>6.939279E7</v>
      </c>
      <c r="F3" s="35">
        <v>1.0834476E8</v>
      </c>
      <c r="G3" s="36">
        <v>3.3967941E8</v>
      </c>
      <c r="H3" s="35">
        <v>2.9148695E8</v>
      </c>
      <c r="I3" s="36">
        <v>2.9244654E8</v>
      </c>
      <c r="J3" s="35">
        <v>4.5496855E8</v>
      </c>
      <c r="K3" s="36">
        <v>5.520107E8</v>
      </c>
      <c r="L3" s="35">
        <v>4.01685E8</v>
      </c>
      <c r="M3" s="36">
        <v>3.46552E8</v>
      </c>
      <c r="N3" s="35">
        <v>1.68115E8</v>
      </c>
      <c r="O3" s="37">
        <f t="shared" ref="O3:O44" si="1">SUM(C3:N3)</f>
        <v>3698394950</v>
      </c>
      <c r="P3" s="38">
        <f t="shared" ref="P3:P45" si="2">AVERAGE(C3:N3)</f>
        <v>308199579.2</v>
      </c>
    </row>
    <row r="4">
      <c r="A4" s="32" t="s">
        <v>16</v>
      </c>
      <c r="B4" s="33" t="s">
        <v>18</v>
      </c>
      <c r="C4" s="34">
        <v>2.1117E7</v>
      </c>
      <c r="D4" s="35">
        <v>5.4309E7</v>
      </c>
      <c r="E4" s="36">
        <v>5.3591E7</v>
      </c>
      <c r="F4" s="35">
        <v>1.3371E7</v>
      </c>
      <c r="G4" s="36">
        <v>1155000.0</v>
      </c>
      <c r="H4" s="39"/>
      <c r="I4" s="39"/>
      <c r="J4" s="39"/>
      <c r="K4" s="39"/>
      <c r="L4" s="39"/>
      <c r="M4" s="39"/>
      <c r="N4" s="39"/>
      <c r="O4" s="37">
        <f t="shared" si="1"/>
        <v>143543000</v>
      </c>
      <c r="P4" s="38">
        <f t="shared" si="2"/>
        <v>28708600</v>
      </c>
    </row>
    <row r="5">
      <c r="A5" s="32" t="s">
        <v>16</v>
      </c>
      <c r="B5" s="33" t="s">
        <v>19</v>
      </c>
      <c r="C5" s="34">
        <v>5.7736645E9</v>
      </c>
      <c r="D5" s="35">
        <v>5.855173E9</v>
      </c>
      <c r="E5" s="36">
        <v>6.1135945E9</v>
      </c>
      <c r="F5" s="35">
        <v>6.3643186E9</v>
      </c>
      <c r="G5" s="36">
        <v>6.035443E9</v>
      </c>
      <c r="H5" s="35">
        <v>9.744709E9</v>
      </c>
      <c r="I5" s="36">
        <v>1.1220105E10</v>
      </c>
      <c r="J5" s="35">
        <v>1.0903432E10</v>
      </c>
      <c r="K5" s="36">
        <v>1.2093278E10</v>
      </c>
      <c r="L5" s="35">
        <v>8.729158E9</v>
      </c>
      <c r="M5" s="36">
        <v>1.2949415E10</v>
      </c>
      <c r="N5" s="35">
        <v>1.3599316E10</v>
      </c>
      <c r="O5" s="37">
        <f t="shared" si="1"/>
        <v>109381606600</v>
      </c>
      <c r="P5" s="38">
        <f t="shared" si="2"/>
        <v>9115133883</v>
      </c>
    </row>
    <row r="6">
      <c r="A6" s="32" t="s">
        <v>16</v>
      </c>
      <c r="B6" s="33" t="s">
        <v>20</v>
      </c>
      <c r="C6" s="34">
        <v>60000.0</v>
      </c>
      <c r="D6" s="35">
        <v>90000.0</v>
      </c>
      <c r="E6" s="36">
        <v>155000.0</v>
      </c>
      <c r="F6" s="35">
        <v>5.4828E7</v>
      </c>
      <c r="G6" s="36">
        <v>2.0727E8</v>
      </c>
      <c r="H6" s="35">
        <v>9.8974E7</v>
      </c>
      <c r="I6" s="36">
        <v>8.8163E7</v>
      </c>
      <c r="J6" s="35">
        <v>8.8831E7</v>
      </c>
      <c r="K6" s="36">
        <v>1.35681E8</v>
      </c>
      <c r="L6" s="35">
        <v>1.04977E8</v>
      </c>
      <c r="M6" s="36">
        <v>1.41971E8</v>
      </c>
      <c r="N6" s="39"/>
      <c r="O6" s="37">
        <f t="shared" si="1"/>
        <v>921000000</v>
      </c>
      <c r="P6" s="38">
        <f t="shared" si="2"/>
        <v>83727272.73</v>
      </c>
    </row>
    <row r="7">
      <c r="A7" s="32" t="s">
        <v>16</v>
      </c>
      <c r="B7" s="33" t="s">
        <v>21</v>
      </c>
      <c r="C7" s="34">
        <v>2.45424E8</v>
      </c>
      <c r="D7" s="35">
        <v>3.06986E8</v>
      </c>
      <c r="E7" s="36">
        <v>3.29262E8</v>
      </c>
      <c r="F7" s="35">
        <v>3.6673E8</v>
      </c>
      <c r="G7" s="36">
        <v>3.80729E8</v>
      </c>
      <c r="H7" s="35">
        <v>3.68384E8</v>
      </c>
      <c r="I7" s="36">
        <v>3.6034E8</v>
      </c>
      <c r="J7" s="35">
        <v>3.54747E8</v>
      </c>
      <c r="K7" s="36">
        <v>3.7487E8</v>
      </c>
      <c r="L7" s="35">
        <v>3.35598E8</v>
      </c>
      <c r="M7" s="36">
        <v>3.53553E8</v>
      </c>
      <c r="N7" s="39"/>
      <c r="O7" s="37">
        <f t="shared" si="1"/>
        <v>3776623000</v>
      </c>
      <c r="P7" s="38">
        <f t="shared" si="2"/>
        <v>343329363.6</v>
      </c>
    </row>
    <row r="8">
      <c r="A8" s="32" t="s">
        <v>22</v>
      </c>
      <c r="B8" s="33" t="s">
        <v>23</v>
      </c>
      <c r="C8" s="34">
        <v>4.90583E8</v>
      </c>
      <c r="D8" s="35">
        <v>8.4908794E8</v>
      </c>
      <c r="E8" s="36">
        <v>9.1668199E8</v>
      </c>
      <c r="F8" s="35">
        <v>8.6875683E8</v>
      </c>
      <c r="G8" s="36">
        <v>8.1690189E8</v>
      </c>
      <c r="H8" s="35">
        <v>9.1413039E8</v>
      </c>
      <c r="I8" s="36">
        <v>8.5826414E8</v>
      </c>
      <c r="J8" s="35">
        <v>9.2902917E8</v>
      </c>
      <c r="K8" s="36">
        <v>1.20781093557E9</v>
      </c>
      <c r="L8" s="35">
        <v>7.9361795E8</v>
      </c>
      <c r="M8" s="36">
        <v>2.37567904E9</v>
      </c>
      <c r="N8" s="39"/>
      <c r="O8" s="37">
        <f t="shared" si="1"/>
        <v>11020543276</v>
      </c>
      <c r="P8" s="38">
        <f t="shared" si="2"/>
        <v>1001867571</v>
      </c>
    </row>
    <row r="9">
      <c r="A9" s="32" t="s">
        <v>24</v>
      </c>
      <c r="B9" s="33" t="s">
        <v>25</v>
      </c>
      <c r="C9" s="34">
        <v>3.4393E8</v>
      </c>
      <c r="D9" s="35">
        <v>2.55594E8</v>
      </c>
      <c r="E9" s="36">
        <v>1.40538733E9</v>
      </c>
      <c r="F9" s="35">
        <v>2.56319E9</v>
      </c>
      <c r="G9" s="36">
        <v>1.9001957E9</v>
      </c>
      <c r="H9" s="35">
        <v>1.969374E9</v>
      </c>
      <c r="I9" s="36">
        <v>2.071209E9</v>
      </c>
      <c r="J9" s="35">
        <v>2.989582E9</v>
      </c>
      <c r="K9" s="36">
        <v>5.368229E9</v>
      </c>
      <c r="L9" s="35">
        <v>2.659531E9</v>
      </c>
      <c r="M9" s="36">
        <v>3.142555E9</v>
      </c>
      <c r="N9" s="35">
        <v>2.470401E9</v>
      </c>
      <c r="O9" s="37">
        <f t="shared" si="1"/>
        <v>27139178030</v>
      </c>
      <c r="P9" s="38">
        <f t="shared" si="2"/>
        <v>2261598169</v>
      </c>
    </row>
    <row r="10">
      <c r="A10" s="32" t="s">
        <v>16</v>
      </c>
      <c r="B10" s="33" t="s">
        <v>26</v>
      </c>
      <c r="C10" s="34">
        <v>1.142905E9</v>
      </c>
      <c r="D10" s="35">
        <v>1.592932E9</v>
      </c>
      <c r="E10" s="36">
        <v>1.285635E9</v>
      </c>
      <c r="F10" s="35">
        <v>8.31726E8</v>
      </c>
      <c r="G10" s="36">
        <v>1.08593E9</v>
      </c>
      <c r="H10" s="35">
        <v>1.458994E9</v>
      </c>
      <c r="I10" s="36">
        <v>1.297601E9</v>
      </c>
      <c r="J10" s="35">
        <v>1.429216E9</v>
      </c>
      <c r="K10" s="36">
        <v>1.015273E9</v>
      </c>
      <c r="L10" s="35">
        <v>8.11182E8</v>
      </c>
      <c r="M10" s="36">
        <v>1.523146E9</v>
      </c>
      <c r="N10" s="35">
        <v>2.545406E9</v>
      </c>
      <c r="O10" s="37">
        <f t="shared" si="1"/>
        <v>16019946000</v>
      </c>
      <c r="P10" s="38">
        <f t="shared" si="2"/>
        <v>1334995500</v>
      </c>
    </row>
    <row r="11">
      <c r="A11" s="32" t="s">
        <v>24</v>
      </c>
      <c r="B11" s="40" t="s">
        <v>27</v>
      </c>
      <c r="C11" s="34">
        <v>3660000.0</v>
      </c>
      <c r="D11" s="35">
        <v>1.16493E9</v>
      </c>
      <c r="E11" s="36">
        <v>1.35793326E9</v>
      </c>
      <c r="F11" s="35">
        <v>1.961676E9</v>
      </c>
      <c r="G11" s="36">
        <v>1.23433904E9</v>
      </c>
      <c r="H11" s="35">
        <v>2.942973E9</v>
      </c>
      <c r="I11" s="36">
        <v>4.2754E9</v>
      </c>
      <c r="J11" s="35">
        <v>3.676273E9</v>
      </c>
      <c r="K11" s="36">
        <v>3.69880671E9</v>
      </c>
      <c r="L11" s="35">
        <v>4.9981712E9</v>
      </c>
      <c r="M11" s="36">
        <v>1.296104E9</v>
      </c>
      <c r="N11" s="35">
        <v>1.454008E9</v>
      </c>
      <c r="O11" s="37">
        <f t="shared" si="1"/>
        <v>28064274210</v>
      </c>
      <c r="P11" s="38">
        <f t="shared" si="2"/>
        <v>2338689518</v>
      </c>
    </row>
    <row r="12">
      <c r="A12" s="32" t="s">
        <v>16</v>
      </c>
      <c r="B12" s="33" t="s">
        <v>28</v>
      </c>
      <c r="C12" s="41"/>
      <c r="D12" s="39"/>
      <c r="E12" s="39"/>
      <c r="F12" s="39"/>
      <c r="G12" s="39"/>
      <c r="H12" s="39"/>
      <c r="I12" s="39"/>
      <c r="J12" s="35">
        <v>1.06597E8</v>
      </c>
      <c r="K12" s="36">
        <v>1.065988E8</v>
      </c>
      <c r="L12" s="35">
        <v>1.023525E8</v>
      </c>
      <c r="M12" s="36">
        <v>1.253115E8</v>
      </c>
      <c r="N12" s="35">
        <v>334000.0</v>
      </c>
      <c r="O12" s="37">
        <f t="shared" si="1"/>
        <v>441193800</v>
      </c>
      <c r="P12" s="38">
        <f t="shared" si="2"/>
        <v>88238760</v>
      </c>
    </row>
    <row r="13">
      <c r="A13" s="32" t="s">
        <v>22</v>
      </c>
      <c r="B13" s="33" t="s">
        <v>29</v>
      </c>
      <c r="C13" s="34">
        <v>3.10179E8</v>
      </c>
      <c r="D13" s="35">
        <v>7.9427E8</v>
      </c>
      <c r="E13" s="36">
        <v>1.185898E9</v>
      </c>
      <c r="F13" s="35">
        <v>1.720541E9</v>
      </c>
      <c r="G13" s="36">
        <v>2.674465E9</v>
      </c>
      <c r="H13" s="35">
        <v>4.073261E9</v>
      </c>
      <c r="I13" s="36">
        <v>3.295378E9</v>
      </c>
      <c r="J13" s="35">
        <v>3.331992E9</v>
      </c>
      <c r="K13" s="36">
        <v>3.794276E9</v>
      </c>
      <c r="L13" s="35">
        <v>3.070656E9</v>
      </c>
      <c r="M13" s="36">
        <v>3.206034E9</v>
      </c>
      <c r="N13" s="35">
        <v>3.197263E9</v>
      </c>
      <c r="O13" s="37">
        <f t="shared" si="1"/>
        <v>30654213000</v>
      </c>
      <c r="P13" s="38">
        <f t="shared" si="2"/>
        <v>2554517750</v>
      </c>
    </row>
    <row r="14">
      <c r="A14" s="32" t="s">
        <v>16</v>
      </c>
      <c r="B14" s="33" t="s">
        <v>30</v>
      </c>
      <c r="C14" s="34">
        <v>1.40185E8</v>
      </c>
      <c r="D14" s="35">
        <v>1.5994E8</v>
      </c>
      <c r="E14" s="36">
        <v>1.253948E8</v>
      </c>
      <c r="F14" s="35">
        <v>9.058E7</v>
      </c>
      <c r="G14" s="36">
        <v>6.5357E7</v>
      </c>
      <c r="H14" s="35">
        <v>6.8334E7</v>
      </c>
      <c r="I14" s="36">
        <v>1.11935E8</v>
      </c>
      <c r="J14" s="35">
        <v>4.2688E7</v>
      </c>
      <c r="K14" s="36">
        <v>508000.0</v>
      </c>
      <c r="L14" s="39"/>
      <c r="M14" s="39"/>
      <c r="N14" s="39"/>
      <c r="O14" s="37">
        <f t="shared" si="1"/>
        <v>804921800</v>
      </c>
      <c r="P14" s="38">
        <f t="shared" si="2"/>
        <v>89435755.56</v>
      </c>
    </row>
    <row r="15">
      <c r="A15" s="32" t="s">
        <v>16</v>
      </c>
      <c r="B15" s="33" t="s">
        <v>31</v>
      </c>
      <c r="C15" s="41"/>
      <c r="D15" s="39"/>
      <c r="E15" s="39"/>
      <c r="F15" s="39"/>
      <c r="G15" s="39"/>
      <c r="H15" s="39"/>
      <c r="I15" s="39"/>
      <c r="J15" s="39"/>
      <c r="K15" s="39"/>
      <c r="L15" s="39"/>
      <c r="M15" s="39"/>
      <c r="N15" s="35">
        <v>3.8222E7</v>
      </c>
      <c r="O15" s="37">
        <f t="shared" si="1"/>
        <v>38222000</v>
      </c>
      <c r="P15" s="38">
        <f t="shared" si="2"/>
        <v>38222000</v>
      </c>
    </row>
    <row r="16">
      <c r="A16" s="32" t="s">
        <v>16</v>
      </c>
      <c r="B16" s="33" t="s">
        <v>32</v>
      </c>
      <c r="C16" s="34">
        <v>3.71912E8</v>
      </c>
      <c r="D16" s="35">
        <v>6.7138E7</v>
      </c>
      <c r="E16" s="39"/>
      <c r="F16" s="39"/>
      <c r="G16" s="39"/>
      <c r="H16" s="39"/>
      <c r="I16" s="39"/>
      <c r="J16" s="39"/>
      <c r="K16" s="39"/>
      <c r="L16" s="39"/>
      <c r="M16" s="39"/>
      <c r="N16" s="39"/>
      <c r="O16" s="37">
        <f t="shared" si="1"/>
        <v>439050000</v>
      </c>
      <c r="P16" s="38">
        <f t="shared" si="2"/>
        <v>219525000</v>
      </c>
    </row>
    <row r="17">
      <c r="A17" s="32" t="s">
        <v>16</v>
      </c>
      <c r="B17" s="33" t="s">
        <v>33</v>
      </c>
      <c r="C17" s="34">
        <v>1.372874E9</v>
      </c>
      <c r="D17" s="35">
        <v>1.467418E9</v>
      </c>
      <c r="E17" s="36">
        <v>2.224661E9</v>
      </c>
      <c r="F17" s="35">
        <v>2.221345E9</v>
      </c>
      <c r="G17" s="36">
        <v>1.850769E9</v>
      </c>
      <c r="H17" s="35">
        <v>2.197362E9</v>
      </c>
      <c r="I17" s="36">
        <v>2.749281E9</v>
      </c>
      <c r="J17" s="35">
        <v>2.8774309E9</v>
      </c>
      <c r="K17" s="36">
        <v>2.5973922E9</v>
      </c>
      <c r="L17" s="35">
        <v>2.9965282E9</v>
      </c>
      <c r="M17" s="36">
        <v>3.058284E9</v>
      </c>
      <c r="N17" s="35">
        <v>2.8079472E9</v>
      </c>
      <c r="O17" s="37">
        <f t="shared" si="1"/>
        <v>28421292500</v>
      </c>
      <c r="P17" s="38">
        <f t="shared" si="2"/>
        <v>2368441042</v>
      </c>
    </row>
    <row r="18">
      <c r="A18" s="32" t="s">
        <v>22</v>
      </c>
      <c r="B18" s="33" t="s">
        <v>34</v>
      </c>
      <c r="C18" s="34">
        <v>6.89396E8</v>
      </c>
      <c r="D18" s="35">
        <v>5.53213E8</v>
      </c>
      <c r="E18" s="36">
        <v>7.10212E8</v>
      </c>
      <c r="F18" s="35">
        <v>7.53713E8</v>
      </c>
      <c r="G18" s="36">
        <v>7.28278E8</v>
      </c>
      <c r="H18" s="35">
        <v>8.0337E8</v>
      </c>
      <c r="I18" s="36">
        <v>7.33518E8</v>
      </c>
      <c r="J18" s="35">
        <v>7.82839E8</v>
      </c>
      <c r="K18" s="36">
        <v>5.7796E7</v>
      </c>
      <c r="L18" s="35">
        <v>589000.0</v>
      </c>
      <c r="M18" s="39"/>
      <c r="N18" s="39"/>
      <c r="O18" s="37">
        <f t="shared" si="1"/>
        <v>5812924000</v>
      </c>
      <c r="P18" s="38">
        <f t="shared" si="2"/>
        <v>581292400</v>
      </c>
    </row>
    <row r="19">
      <c r="A19" s="32" t="s">
        <v>22</v>
      </c>
      <c r="B19" s="33" t="s">
        <v>35</v>
      </c>
      <c r="C19" s="34">
        <v>7.3727333E8</v>
      </c>
      <c r="D19" s="35">
        <v>7.9423445E8</v>
      </c>
      <c r="E19" s="36">
        <v>6.562423199999999E8</v>
      </c>
      <c r="F19" s="35">
        <v>6.282000000000001E8</v>
      </c>
      <c r="G19" s="36">
        <v>7.101270000000001E8</v>
      </c>
      <c r="H19" s="35">
        <v>1.5254E9</v>
      </c>
      <c r="I19" s="36">
        <v>1.3823365E9</v>
      </c>
      <c r="J19" s="35">
        <v>5915300.0</v>
      </c>
      <c r="K19" s="36">
        <v>4.80738E8</v>
      </c>
      <c r="L19" s="35">
        <v>4.7660911E8</v>
      </c>
      <c r="M19" s="36">
        <v>3.3564E8</v>
      </c>
      <c r="N19" s="35">
        <v>2650000.0</v>
      </c>
      <c r="O19" s="37">
        <f t="shared" si="1"/>
        <v>7735366010</v>
      </c>
      <c r="P19" s="38">
        <f t="shared" si="2"/>
        <v>644613834.2</v>
      </c>
    </row>
    <row r="20">
      <c r="A20" s="32" t="s">
        <v>16</v>
      </c>
      <c r="B20" s="33" t="s">
        <v>36</v>
      </c>
      <c r="C20" s="34">
        <v>5.17171E8</v>
      </c>
      <c r="D20" s="35">
        <v>5.66179E8</v>
      </c>
      <c r="E20" s="36">
        <v>4.49022E8</v>
      </c>
      <c r="F20" s="35">
        <v>9.9592E7</v>
      </c>
      <c r="G20" s="36">
        <v>2.47201E8</v>
      </c>
      <c r="H20" s="39"/>
      <c r="I20" s="39"/>
      <c r="J20" s="39"/>
      <c r="K20" s="39"/>
      <c r="L20" s="39"/>
      <c r="M20" s="39"/>
      <c r="N20" s="39"/>
      <c r="O20" s="37">
        <f t="shared" si="1"/>
        <v>1879165000</v>
      </c>
      <c r="P20" s="38">
        <f t="shared" si="2"/>
        <v>375833000</v>
      </c>
    </row>
    <row r="21" ht="15.75" customHeight="1">
      <c r="A21" s="32" t="s">
        <v>22</v>
      </c>
      <c r="B21" s="33" t="s">
        <v>37</v>
      </c>
      <c r="C21" s="34">
        <v>4.86766E9</v>
      </c>
      <c r="D21" s="35">
        <v>4.40740454E9</v>
      </c>
      <c r="E21" s="36">
        <v>4.17757562E9</v>
      </c>
      <c r="F21" s="35">
        <v>3.90284995E9</v>
      </c>
      <c r="G21" s="36">
        <v>3.65448428E9</v>
      </c>
      <c r="H21" s="35">
        <v>3.24712399E9</v>
      </c>
      <c r="I21" s="36">
        <v>3.11725436E9</v>
      </c>
      <c r="J21" s="35">
        <v>3.47119055E9</v>
      </c>
      <c r="K21" s="36">
        <v>4.08206588052E9</v>
      </c>
      <c r="L21" s="35">
        <v>4.21979111E9</v>
      </c>
      <c r="M21" s="39"/>
      <c r="N21" s="39"/>
      <c r="O21" s="37">
        <f t="shared" si="1"/>
        <v>39147400281</v>
      </c>
      <c r="P21" s="38">
        <f t="shared" si="2"/>
        <v>3914740028</v>
      </c>
    </row>
    <row r="22" ht="15.75" customHeight="1">
      <c r="A22" s="32" t="s">
        <v>38</v>
      </c>
      <c r="B22" s="33" t="s">
        <v>39</v>
      </c>
      <c r="C22" s="41"/>
      <c r="D22" s="39"/>
      <c r="E22" s="39"/>
      <c r="F22" s="39"/>
      <c r="G22" s="39"/>
      <c r="H22" s="39"/>
      <c r="I22" s="36">
        <v>7.54112E8</v>
      </c>
      <c r="J22" s="35">
        <v>8.1549301E8</v>
      </c>
      <c r="K22" s="36">
        <v>6.632485E8</v>
      </c>
      <c r="L22" s="35">
        <v>7.31585E8</v>
      </c>
      <c r="M22" s="36">
        <v>7.82928E8</v>
      </c>
      <c r="N22" s="35">
        <v>7.86561E8</v>
      </c>
      <c r="O22" s="37">
        <f t="shared" si="1"/>
        <v>4533927510</v>
      </c>
      <c r="P22" s="38">
        <f t="shared" si="2"/>
        <v>755654585</v>
      </c>
    </row>
    <row r="23" ht="15.75" customHeight="1">
      <c r="A23" s="32" t="s">
        <v>16</v>
      </c>
      <c r="B23" s="33" t="s">
        <v>40</v>
      </c>
      <c r="C23" s="34">
        <v>2.70006E8</v>
      </c>
      <c r="D23" s="35">
        <v>3.46384E8</v>
      </c>
      <c r="E23" s="36">
        <v>3.75843E8</v>
      </c>
      <c r="F23" s="35">
        <v>3.23315E8</v>
      </c>
      <c r="G23" s="36">
        <v>3.3677E8</v>
      </c>
      <c r="H23" s="35">
        <v>2.76594E8</v>
      </c>
      <c r="I23" s="36">
        <v>1.868116E8</v>
      </c>
      <c r="J23" s="39"/>
      <c r="K23" s="39"/>
      <c r="L23" s="39"/>
      <c r="M23" s="39"/>
      <c r="N23" s="39"/>
      <c r="O23" s="37">
        <f t="shared" si="1"/>
        <v>2115723600</v>
      </c>
      <c r="P23" s="38">
        <f t="shared" si="2"/>
        <v>302246228.6</v>
      </c>
    </row>
    <row r="24" ht="15.75" customHeight="1">
      <c r="A24" s="32" t="s">
        <v>16</v>
      </c>
      <c r="B24" s="33" t="s">
        <v>41</v>
      </c>
      <c r="C24" s="34">
        <v>1.357068E9</v>
      </c>
      <c r="D24" s="35">
        <v>1.624964E9</v>
      </c>
      <c r="E24" s="36">
        <v>1.153957E9</v>
      </c>
      <c r="F24" s="35">
        <v>1.171517E9</v>
      </c>
      <c r="G24" s="36">
        <v>2.779679E9</v>
      </c>
      <c r="H24" s="35">
        <v>2.00098109E9</v>
      </c>
      <c r="I24" s="36">
        <v>2.2429516E9</v>
      </c>
      <c r="J24" s="35">
        <v>2.243963E9</v>
      </c>
      <c r="K24" s="36">
        <v>1.9981399E9</v>
      </c>
      <c r="L24" s="35">
        <v>2.196928E9</v>
      </c>
      <c r="M24" s="36">
        <v>2.317731E9</v>
      </c>
      <c r="N24" s="35">
        <v>2.376145E9</v>
      </c>
      <c r="O24" s="37">
        <f t="shared" si="1"/>
        <v>23464024590</v>
      </c>
      <c r="P24" s="38">
        <f t="shared" si="2"/>
        <v>1955335383</v>
      </c>
    </row>
    <row r="25" ht="15.75" customHeight="1">
      <c r="A25" s="42" t="s">
        <v>42</v>
      </c>
      <c r="B25" s="33" t="s">
        <v>43</v>
      </c>
      <c r="C25" s="41"/>
      <c r="D25" s="39"/>
      <c r="E25" s="39"/>
      <c r="F25" s="39"/>
      <c r="G25" s="39"/>
      <c r="H25" s="39"/>
      <c r="I25" s="39"/>
      <c r="J25" s="39"/>
      <c r="K25" s="39"/>
      <c r="L25" s="39"/>
      <c r="M25" s="39"/>
      <c r="N25" s="35">
        <v>1.5614E7</v>
      </c>
      <c r="O25" s="37">
        <f t="shared" si="1"/>
        <v>15614000</v>
      </c>
      <c r="P25" s="38">
        <f t="shared" si="2"/>
        <v>15614000</v>
      </c>
    </row>
    <row r="26" ht="15.75" customHeight="1">
      <c r="A26" s="32" t="s">
        <v>16</v>
      </c>
      <c r="B26" s="33" t="s">
        <v>44</v>
      </c>
      <c r="C26" s="41"/>
      <c r="D26" s="35">
        <v>2.153477E8</v>
      </c>
      <c r="E26" s="36">
        <v>3.2455794E8</v>
      </c>
      <c r="F26" s="35">
        <v>1.119836E7</v>
      </c>
      <c r="G26" s="39"/>
      <c r="H26" s="39"/>
      <c r="I26" s="39"/>
      <c r="J26" s="39"/>
      <c r="K26" s="39"/>
      <c r="L26" s="39"/>
      <c r="M26" s="39"/>
      <c r="N26" s="39"/>
      <c r="O26" s="37">
        <f t="shared" si="1"/>
        <v>551104000</v>
      </c>
      <c r="P26" s="38">
        <f t="shared" si="2"/>
        <v>183701333.3</v>
      </c>
    </row>
    <row r="27" ht="15.75" customHeight="1">
      <c r="A27" s="43" t="s">
        <v>24</v>
      </c>
      <c r="B27" s="40" t="s">
        <v>45</v>
      </c>
      <c r="C27" s="34">
        <v>1.8200102E10</v>
      </c>
      <c r="D27" s="35">
        <v>4.2118671E10</v>
      </c>
      <c r="E27" s="36">
        <v>2.4867428E10</v>
      </c>
      <c r="F27" s="35">
        <v>2.983747804E10</v>
      </c>
      <c r="G27" s="36">
        <v>2.6080159E10</v>
      </c>
      <c r="H27" s="35">
        <v>2.1605154E10</v>
      </c>
      <c r="I27" s="36">
        <v>3.5522135E10</v>
      </c>
      <c r="J27" s="35">
        <v>2.7701722E10</v>
      </c>
      <c r="K27" s="36">
        <v>4.880408813E10</v>
      </c>
      <c r="L27" s="35">
        <v>3.3744198E10</v>
      </c>
      <c r="M27" s="36">
        <v>3.8242609E10</v>
      </c>
      <c r="N27" s="35">
        <v>1.8145248E10</v>
      </c>
      <c r="O27" s="37">
        <f t="shared" si="1"/>
        <v>364868992170</v>
      </c>
      <c r="P27" s="38">
        <f t="shared" si="2"/>
        <v>30405749348</v>
      </c>
    </row>
    <row r="28" ht="15.75" customHeight="1">
      <c r="A28" s="32" t="s">
        <v>16</v>
      </c>
      <c r="B28" s="33" t="s">
        <v>46</v>
      </c>
      <c r="C28" s="34">
        <v>1.805919E9</v>
      </c>
      <c r="D28" s="35">
        <v>2.247845E9</v>
      </c>
      <c r="E28" s="36">
        <v>1.038143E9</v>
      </c>
      <c r="F28" s="44"/>
      <c r="G28" s="39"/>
      <c r="H28" s="39"/>
      <c r="I28" s="39"/>
      <c r="J28" s="39"/>
      <c r="K28" s="39"/>
      <c r="L28" s="39"/>
      <c r="M28" s="39"/>
      <c r="N28" s="39"/>
      <c r="O28" s="37">
        <f t="shared" si="1"/>
        <v>5091907000</v>
      </c>
      <c r="P28" s="38">
        <f t="shared" si="2"/>
        <v>1697302333</v>
      </c>
    </row>
    <row r="29" ht="15.75" customHeight="1">
      <c r="A29" s="32" t="s">
        <v>47</v>
      </c>
      <c r="B29" s="33" t="s">
        <v>48</v>
      </c>
      <c r="C29" s="34">
        <v>4.027891E9</v>
      </c>
      <c r="D29" s="35">
        <v>6.043312E9</v>
      </c>
      <c r="E29" s="36">
        <v>5.380693E9</v>
      </c>
      <c r="F29" s="35">
        <v>5.270402E9</v>
      </c>
      <c r="G29" s="36">
        <v>5.364507E9</v>
      </c>
      <c r="H29" s="35">
        <v>5.430515E9</v>
      </c>
      <c r="I29" s="36">
        <v>5.298155E9</v>
      </c>
      <c r="J29" s="35">
        <v>5.019511E9</v>
      </c>
      <c r="K29" s="36">
        <v>4.876863E9</v>
      </c>
      <c r="L29" s="35">
        <v>4.79557E9</v>
      </c>
      <c r="M29" s="36">
        <v>5.451937E9</v>
      </c>
      <c r="N29" s="35">
        <v>5.916521E9</v>
      </c>
      <c r="O29" s="37">
        <f t="shared" si="1"/>
        <v>62875877000</v>
      </c>
      <c r="P29" s="38">
        <f t="shared" si="2"/>
        <v>5239656417</v>
      </c>
    </row>
    <row r="30" ht="15.75" customHeight="1">
      <c r="A30" s="32" t="s">
        <v>16</v>
      </c>
      <c r="B30" s="33" t="s">
        <v>49</v>
      </c>
      <c r="C30" s="41"/>
      <c r="D30" s="35">
        <v>5.90007E8</v>
      </c>
      <c r="E30" s="36">
        <v>3762000.0</v>
      </c>
      <c r="F30" s="39"/>
      <c r="G30" s="36">
        <v>3.4779705E8</v>
      </c>
      <c r="H30" s="35">
        <v>3.8149652E8</v>
      </c>
      <c r="I30" s="36">
        <v>3.3815987E8</v>
      </c>
      <c r="J30" s="39"/>
      <c r="K30" s="39"/>
      <c r="L30" s="35">
        <v>3.3344205E8</v>
      </c>
      <c r="M30" s="36">
        <v>7.0113511E8</v>
      </c>
      <c r="N30" s="35">
        <v>1.2918174E8</v>
      </c>
      <c r="O30" s="37">
        <f t="shared" si="1"/>
        <v>2824981340</v>
      </c>
      <c r="P30" s="38">
        <f t="shared" si="2"/>
        <v>353122667.5</v>
      </c>
    </row>
    <row r="31" ht="15.75" customHeight="1">
      <c r="A31" s="32" t="s">
        <v>22</v>
      </c>
      <c r="B31" s="33" t="s">
        <v>50</v>
      </c>
      <c r="C31" s="34">
        <v>1.018494E9</v>
      </c>
      <c r="D31" s="35">
        <v>1.36675984E9</v>
      </c>
      <c r="E31" s="36">
        <v>2.144851E8</v>
      </c>
      <c r="F31" s="35">
        <v>5.545674E7</v>
      </c>
      <c r="G31" s="36">
        <v>7.304389E7</v>
      </c>
      <c r="H31" s="35">
        <v>2.5447376E8</v>
      </c>
      <c r="I31" s="36">
        <v>1.3262165E8</v>
      </c>
      <c r="J31" s="35">
        <v>1.3919751E8</v>
      </c>
      <c r="K31" s="36">
        <v>1.7684151139E8</v>
      </c>
      <c r="L31" s="35">
        <v>2.1490446E8</v>
      </c>
      <c r="M31" s="36">
        <v>1.3086747E8</v>
      </c>
      <c r="N31" s="39"/>
      <c r="O31" s="37">
        <f t="shared" si="1"/>
        <v>3777145931</v>
      </c>
      <c r="P31" s="38">
        <f t="shared" si="2"/>
        <v>343376902.9</v>
      </c>
    </row>
    <row r="32" ht="15.75" customHeight="1">
      <c r="A32" s="32" t="s">
        <v>22</v>
      </c>
      <c r="B32" s="33" t="s">
        <v>51</v>
      </c>
      <c r="C32" s="34">
        <v>6.4665345E8</v>
      </c>
      <c r="D32" s="35">
        <v>5.5957317E8</v>
      </c>
      <c r="E32" s="36">
        <v>6.39733E8</v>
      </c>
      <c r="F32" s="35">
        <v>6.26872E8</v>
      </c>
      <c r="G32" s="36">
        <v>6.5014296E8</v>
      </c>
      <c r="H32" s="35">
        <v>7.4244294E8</v>
      </c>
      <c r="I32" s="36">
        <v>7.2749182E8</v>
      </c>
      <c r="J32" s="35">
        <v>7.5332047E8</v>
      </c>
      <c r="K32" s="36">
        <v>6.6204952E8</v>
      </c>
      <c r="L32" s="35">
        <v>6.2815583E8</v>
      </c>
      <c r="M32" s="36">
        <v>5.9546797E8</v>
      </c>
      <c r="N32" s="39"/>
      <c r="O32" s="37">
        <f t="shared" si="1"/>
        <v>7231903130</v>
      </c>
      <c r="P32" s="38">
        <f t="shared" si="2"/>
        <v>657445739.1</v>
      </c>
    </row>
    <row r="33" ht="15.75" customHeight="1">
      <c r="A33" s="32" t="s">
        <v>22</v>
      </c>
      <c r="B33" s="33" t="s">
        <v>52</v>
      </c>
      <c r="C33" s="41"/>
      <c r="D33" s="39"/>
      <c r="E33" s="36">
        <v>2.05229E8</v>
      </c>
      <c r="F33" s="35">
        <v>1.36335765E9</v>
      </c>
      <c r="G33" s="36">
        <v>2.49911333E9</v>
      </c>
      <c r="H33" s="35">
        <v>2.7524593E9</v>
      </c>
      <c r="I33" s="36">
        <v>2.7487618E9</v>
      </c>
      <c r="J33" s="35">
        <v>2.7622115E9</v>
      </c>
      <c r="K33" s="36">
        <v>2.657042E9</v>
      </c>
      <c r="L33" s="35">
        <v>2.418336E9</v>
      </c>
      <c r="M33" s="36">
        <v>2.898294E9</v>
      </c>
      <c r="N33" s="35">
        <v>2.348996E9</v>
      </c>
      <c r="O33" s="37">
        <f t="shared" si="1"/>
        <v>22653800580</v>
      </c>
      <c r="P33" s="38">
        <f t="shared" si="2"/>
        <v>2265380058</v>
      </c>
    </row>
    <row r="34" ht="15.75" customHeight="1">
      <c r="A34" s="32" t="s">
        <v>22</v>
      </c>
      <c r="B34" s="33" t="s">
        <v>53</v>
      </c>
      <c r="C34" s="34">
        <v>1.29473E8</v>
      </c>
      <c r="D34" s="35">
        <v>1.0018156E8</v>
      </c>
      <c r="E34" s="39"/>
      <c r="F34" s="39"/>
      <c r="G34" s="36">
        <v>4.032235E7</v>
      </c>
      <c r="H34" s="35">
        <v>3.60175E8</v>
      </c>
      <c r="I34" s="36">
        <v>1.39392E8</v>
      </c>
      <c r="J34" s="35">
        <v>5.7555E7</v>
      </c>
      <c r="K34" s="39"/>
      <c r="L34" s="39"/>
      <c r="M34" s="39"/>
      <c r="N34" s="39"/>
      <c r="O34" s="37">
        <f t="shared" si="1"/>
        <v>827098910</v>
      </c>
      <c r="P34" s="38">
        <f t="shared" si="2"/>
        <v>137849818.3</v>
      </c>
    </row>
    <row r="35" ht="15.75" customHeight="1">
      <c r="A35" s="32" t="s">
        <v>22</v>
      </c>
      <c r="B35" s="33" t="s">
        <v>54</v>
      </c>
      <c r="C35" s="34">
        <v>4.2706E7</v>
      </c>
      <c r="D35" s="35">
        <v>4.0295E7</v>
      </c>
      <c r="E35" s="36">
        <v>4.80094E8</v>
      </c>
      <c r="F35" s="35">
        <v>6.6739E8</v>
      </c>
      <c r="G35" s="36">
        <v>6.95765E8</v>
      </c>
      <c r="H35" s="35">
        <v>7.50747E8</v>
      </c>
      <c r="I35" s="36">
        <v>7.64628626E8</v>
      </c>
      <c r="J35" s="35">
        <v>3.14533649E8</v>
      </c>
      <c r="K35" s="36">
        <v>3.38296E8</v>
      </c>
      <c r="L35" s="35">
        <v>7.7903048E8</v>
      </c>
      <c r="M35" s="36">
        <v>9.09449E8</v>
      </c>
      <c r="N35" s="35">
        <v>8.7652397E8</v>
      </c>
      <c r="O35" s="37">
        <f t="shared" si="1"/>
        <v>6659458725</v>
      </c>
      <c r="P35" s="38">
        <f t="shared" si="2"/>
        <v>554954893.8</v>
      </c>
    </row>
    <row r="36" ht="15.75" customHeight="1">
      <c r="A36" s="32" t="s">
        <v>22</v>
      </c>
      <c r="B36" s="33" t="s">
        <v>55</v>
      </c>
      <c r="C36" s="34">
        <v>9.2945163E8</v>
      </c>
      <c r="D36" s="35">
        <v>1.10422E9</v>
      </c>
      <c r="E36" s="36">
        <v>1.06934026E9</v>
      </c>
      <c r="F36" s="35">
        <v>1.07693193E9</v>
      </c>
      <c r="G36" s="36">
        <v>1.56499782E9</v>
      </c>
      <c r="H36" s="35">
        <v>1.465208E9</v>
      </c>
      <c r="I36" s="36">
        <v>1.62671592E9</v>
      </c>
      <c r="J36" s="35">
        <v>1.62144966E9</v>
      </c>
      <c r="K36" s="36">
        <v>1.83680532E9</v>
      </c>
      <c r="L36" s="35">
        <v>1.96873932E9</v>
      </c>
      <c r="M36" s="36">
        <v>2.35639271E9</v>
      </c>
      <c r="N36" s="35">
        <v>2.015375E9</v>
      </c>
      <c r="O36" s="37">
        <f t="shared" si="1"/>
        <v>18635627570</v>
      </c>
      <c r="P36" s="38">
        <f t="shared" si="2"/>
        <v>1552968964</v>
      </c>
    </row>
    <row r="37" ht="15.75" customHeight="1">
      <c r="A37" s="32" t="s">
        <v>22</v>
      </c>
      <c r="B37" s="33" t="s">
        <v>56</v>
      </c>
      <c r="C37" s="34">
        <v>7.86176E8</v>
      </c>
      <c r="D37" s="35">
        <v>8.453869E8</v>
      </c>
      <c r="E37" s="36">
        <v>7.2939782E8</v>
      </c>
      <c r="F37" s="35">
        <v>9.85422E8</v>
      </c>
      <c r="G37" s="36">
        <v>1.2627E7</v>
      </c>
      <c r="H37" s="35">
        <v>3.481329E7</v>
      </c>
      <c r="I37" s="36">
        <v>4.379607E7</v>
      </c>
      <c r="J37" s="35">
        <v>4.899642E7</v>
      </c>
      <c r="K37" s="36">
        <v>3.3254E7</v>
      </c>
      <c r="L37" s="35">
        <v>5.30278E7</v>
      </c>
      <c r="M37" s="36">
        <v>3.5669E7</v>
      </c>
      <c r="N37" s="35">
        <v>2.2271E7</v>
      </c>
      <c r="O37" s="37">
        <f t="shared" si="1"/>
        <v>3630837300</v>
      </c>
      <c r="P37" s="38">
        <f t="shared" si="2"/>
        <v>302569775</v>
      </c>
    </row>
    <row r="38" ht="15.75" customHeight="1">
      <c r="A38" s="32" t="s">
        <v>24</v>
      </c>
      <c r="B38" s="33" t="s">
        <v>57</v>
      </c>
      <c r="C38" s="34">
        <v>2.546515E9</v>
      </c>
      <c r="D38" s="35">
        <v>1.611638E9</v>
      </c>
      <c r="E38" s="36">
        <v>1.865634E9</v>
      </c>
      <c r="F38" s="35">
        <v>1.995762E9</v>
      </c>
      <c r="G38" s="36">
        <v>2.177465E9</v>
      </c>
      <c r="H38" s="35">
        <v>1.922388E9</v>
      </c>
      <c r="I38" s="36">
        <v>1.17257232E9</v>
      </c>
      <c r="J38" s="35">
        <v>2.33711923E9</v>
      </c>
      <c r="K38" s="36">
        <v>7.344162E8</v>
      </c>
      <c r="L38" s="35">
        <v>3.78983E9</v>
      </c>
      <c r="M38" s="36">
        <v>2.89840918E9</v>
      </c>
      <c r="N38" s="35">
        <v>3.771694E9</v>
      </c>
      <c r="O38" s="37">
        <f t="shared" si="1"/>
        <v>26823442930</v>
      </c>
      <c r="P38" s="38">
        <f t="shared" si="2"/>
        <v>2235286911</v>
      </c>
    </row>
    <row r="39" ht="15.75" customHeight="1">
      <c r="A39" s="32" t="s">
        <v>24</v>
      </c>
      <c r="B39" s="33" t="s">
        <v>58</v>
      </c>
      <c r="C39" s="34">
        <v>1.728548E9</v>
      </c>
      <c r="D39" s="35">
        <v>1.628918E9</v>
      </c>
      <c r="E39" s="36">
        <v>8.00155E8</v>
      </c>
      <c r="F39" s="35">
        <v>3.04346E8</v>
      </c>
      <c r="G39" s="39"/>
      <c r="H39" s="39"/>
      <c r="I39" s="39"/>
      <c r="J39" s="39"/>
      <c r="K39" s="39"/>
      <c r="L39" s="39"/>
      <c r="M39" s="39"/>
      <c r="N39" s="39"/>
      <c r="O39" s="37">
        <f t="shared" si="1"/>
        <v>4461967000</v>
      </c>
      <c r="P39" s="38">
        <f t="shared" si="2"/>
        <v>1115491750</v>
      </c>
    </row>
    <row r="40" ht="15.75" customHeight="1">
      <c r="A40" s="32" t="s">
        <v>16</v>
      </c>
      <c r="B40" s="33" t="s">
        <v>59</v>
      </c>
      <c r="C40" s="41"/>
      <c r="D40" s="39"/>
      <c r="E40" s="39"/>
      <c r="F40" s="39"/>
      <c r="G40" s="39"/>
      <c r="H40" s="39"/>
      <c r="I40" s="39"/>
      <c r="J40" s="39"/>
      <c r="K40" s="39"/>
      <c r="L40" s="39"/>
      <c r="M40" s="39"/>
      <c r="N40" s="35">
        <v>4.057663E8</v>
      </c>
      <c r="O40" s="37">
        <f t="shared" si="1"/>
        <v>405766300</v>
      </c>
      <c r="P40" s="38">
        <f t="shared" si="2"/>
        <v>405766300</v>
      </c>
    </row>
    <row r="41" ht="15.75" customHeight="1">
      <c r="A41" s="32" t="s">
        <v>16</v>
      </c>
      <c r="B41" s="33" t="s">
        <v>60</v>
      </c>
      <c r="C41" s="41"/>
      <c r="D41" s="39"/>
      <c r="E41" s="39"/>
      <c r="F41" s="39"/>
      <c r="G41" s="36">
        <v>2.58438E7</v>
      </c>
      <c r="H41" s="35">
        <v>1.81767E8</v>
      </c>
      <c r="I41" s="36">
        <v>3.1935987E8</v>
      </c>
      <c r="J41" s="35">
        <v>5.03319E8</v>
      </c>
      <c r="K41" s="36">
        <v>6.6205E8</v>
      </c>
      <c r="L41" s="35">
        <v>7.38739E8</v>
      </c>
      <c r="M41" s="36">
        <v>7.63629E8</v>
      </c>
      <c r="N41" s="35">
        <v>7.80103E8</v>
      </c>
      <c r="O41" s="37">
        <f t="shared" si="1"/>
        <v>3974810670</v>
      </c>
      <c r="P41" s="38">
        <f t="shared" si="2"/>
        <v>496851333.8</v>
      </c>
    </row>
    <row r="42" ht="15.75" customHeight="1">
      <c r="A42" s="32" t="s">
        <v>16</v>
      </c>
      <c r="B42" s="33" t="s">
        <v>61</v>
      </c>
      <c r="C42" s="34">
        <v>1.57356E9</v>
      </c>
      <c r="D42" s="35">
        <v>5.9656E7</v>
      </c>
      <c r="E42" s="36">
        <v>4.72552E8</v>
      </c>
      <c r="F42" s="35">
        <v>1.198924E9</v>
      </c>
      <c r="G42" s="36">
        <v>9.201443E8</v>
      </c>
      <c r="H42" s="35">
        <v>1.2099979E9</v>
      </c>
      <c r="I42" s="36">
        <v>7.819422E8</v>
      </c>
      <c r="J42" s="35">
        <v>9.35443E8</v>
      </c>
      <c r="K42" s="36">
        <v>5.32972E8</v>
      </c>
      <c r="L42" s="35">
        <v>3.83962E8</v>
      </c>
      <c r="M42" s="36">
        <v>7.32605E8</v>
      </c>
      <c r="N42" s="35">
        <v>1.166292E9</v>
      </c>
      <c r="O42" s="37">
        <f t="shared" si="1"/>
        <v>9968050400</v>
      </c>
      <c r="P42" s="38">
        <f t="shared" si="2"/>
        <v>830670866.7</v>
      </c>
    </row>
    <row r="43" ht="15.75" customHeight="1">
      <c r="A43" s="45" t="s">
        <v>24</v>
      </c>
      <c r="B43" s="40" t="s">
        <v>62</v>
      </c>
      <c r="C43" s="46">
        <v>6.163618E9</v>
      </c>
      <c r="D43" s="47">
        <v>7.029363E9</v>
      </c>
      <c r="E43" s="48">
        <v>4.089985E9</v>
      </c>
      <c r="F43" s="47">
        <v>4.044341E9</v>
      </c>
      <c r="G43" s="48">
        <v>3.947264E9</v>
      </c>
      <c r="H43" s="47">
        <v>3.877973E9</v>
      </c>
      <c r="I43" s="48">
        <v>3.942833E9</v>
      </c>
      <c r="J43" s="47">
        <v>4.064294E9</v>
      </c>
      <c r="K43" s="48">
        <v>3.76395189E9</v>
      </c>
      <c r="L43" s="47">
        <v>3.589584E9</v>
      </c>
      <c r="M43" s="48">
        <v>3.650519E9</v>
      </c>
      <c r="N43" s="47">
        <v>3.705864E9</v>
      </c>
      <c r="O43" s="49">
        <f t="shared" si="1"/>
        <v>51869589890</v>
      </c>
      <c r="P43" s="50">
        <f t="shared" si="2"/>
        <v>4322465824</v>
      </c>
    </row>
    <row r="44" ht="15.75" customHeight="1">
      <c r="A44" s="51"/>
      <c r="B44" s="52" t="s">
        <v>63</v>
      </c>
      <c r="C44" s="53">
        <v>1115.7</v>
      </c>
      <c r="D44" s="54">
        <v>1234.3</v>
      </c>
      <c r="E44" s="54">
        <v>1267.1</v>
      </c>
      <c r="F44" s="54">
        <v>1253.2</v>
      </c>
      <c r="G44" s="54">
        <v>1324.3</v>
      </c>
      <c r="H44" s="54">
        <v>1231.8</v>
      </c>
      <c r="I44" s="54">
        <v>1226.5</v>
      </c>
      <c r="J44" s="54">
        <v>1251.9</v>
      </c>
      <c r="K44" s="54">
        <v>1296.7</v>
      </c>
      <c r="L44" s="54">
        <v>942.6</v>
      </c>
      <c r="M44" s="54">
        <v>1305.4</v>
      </c>
      <c r="N44" s="55">
        <v>1260.9</v>
      </c>
      <c r="O44" s="56">
        <f t="shared" si="1"/>
        <v>14710.4</v>
      </c>
      <c r="P44" s="57">
        <f t="shared" si="2"/>
        <v>1225.866667</v>
      </c>
    </row>
    <row r="45" ht="15.75" customHeight="1">
      <c r="B45" s="58" t="s">
        <v>64</v>
      </c>
      <c r="C45" s="59">
        <f t="shared" ref="C45:N45" si="3">SUM(C3:C43)</f>
        <v>58704485870</v>
      </c>
      <c r="D45" s="59">
        <f t="shared" si="3"/>
        <v>86644823390</v>
      </c>
      <c r="E45" s="59">
        <f t="shared" si="3"/>
        <v>64771627730</v>
      </c>
      <c r="F45" s="59">
        <f t="shared" si="3"/>
        <v>71482475860</v>
      </c>
      <c r="G45" s="59">
        <f t="shared" si="3"/>
        <v>69447965820</v>
      </c>
      <c r="H45" s="59">
        <f t="shared" si="3"/>
        <v>72951062130</v>
      </c>
      <c r="I45" s="59">
        <f t="shared" si="3"/>
        <v>88595671886</v>
      </c>
      <c r="J45" s="59">
        <f t="shared" si="3"/>
        <v>80762859919</v>
      </c>
      <c r="K45" s="59">
        <f t="shared" si="3"/>
        <v>103305352197</v>
      </c>
      <c r="L45" s="59">
        <f t="shared" si="3"/>
        <v>86066478010</v>
      </c>
      <c r="M45" s="59">
        <f t="shared" si="3"/>
        <v>91321886980</v>
      </c>
      <c r="N45" s="60">
        <f t="shared" si="3"/>
        <v>68745818210</v>
      </c>
      <c r="O45" s="61">
        <f>SUM(O3:O44)</f>
        <v>942800522713</v>
      </c>
      <c r="P45" s="61">
        <f t="shared" si="2"/>
        <v>78566709000</v>
      </c>
    </row>
    <row r="46" ht="15.75" customHeight="1"/>
    <row r="47" ht="15.75" customHeight="1">
      <c r="I47" s="62"/>
    </row>
    <row r="48" ht="15.75" customHeight="1">
      <c r="A48" s="1" t="s">
        <v>65</v>
      </c>
    </row>
    <row r="49" ht="30.75" customHeight="1">
      <c r="A49" s="16" t="s">
        <v>66</v>
      </c>
    </row>
    <row r="50" ht="32.25" customHeight="1">
      <c r="A50" s="16" t="s">
        <v>67</v>
      </c>
    </row>
    <row r="51" ht="15.75" customHeight="1">
      <c r="A51" s="1" t="s">
        <v>68</v>
      </c>
    </row>
    <row r="52" ht="15.75" customHeight="1">
      <c r="A52" s="1" t="s">
        <v>69</v>
      </c>
    </row>
    <row r="53" ht="15.75" customHeight="1">
      <c r="A53" s="1" t="s">
        <v>70</v>
      </c>
    </row>
    <row r="54" ht="30.0" customHeight="1">
      <c r="A54" s="16" t="s">
        <v>71</v>
      </c>
      <c r="J54" s="63"/>
    </row>
    <row r="55" ht="15.75" customHeight="1">
      <c r="A55" s="1" t="s">
        <v>72</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N1"/>
    <mergeCell ref="A49:K49"/>
    <mergeCell ref="A50:H50"/>
    <mergeCell ref="A54:I54"/>
  </mergeCells>
  <printOptions/>
  <pageMargins bottom="0.1968503937007874" footer="0.0" header="0.0" left="0.11811023622047245" right="0.11811023622047245" top="0.1968503937007874"/>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24.14"/>
    <col customWidth="1" min="2" max="2" width="46.57"/>
    <col customWidth="1" min="3" max="11" width="9.43"/>
    <col customWidth="1" min="12" max="12" width="8.86"/>
    <col customWidth="1" min="13" max="14" width="9.43"/>
    <col customWidth="1" min="15" max="15" width="13.14"/>
    <col customWidth="1" min="16" max="16" width="28.0"/>
    <col customWidth="1" min="17" max="26" width="10.71"/>
  </cols>
  <sheetData>
    <row r="1">
      <c r="A1" s="64" t="s">
        <v>73</v>
      </c>
      <c r="B1" s="18"/>
      <c r="C1" s="65" t="s">
        <v>74</v>
      </c>
      <c r="D1" s="66"/>
      <c r="E1" s="66"/>
      <c r="F1" s="66"/>
      <c r="G1" s="66"/>
      <c r="H1" s="66"/>
      <c r="I1" s="66"/>
      <c r="J1" s="66"/>
      <c r="K1" s="66"/>
      <c r="L1" s="66"/>
      <c r="M1" s="66"/>
      <c r="N1" s="18"/>
    </row>
    <row r="2">
      <c r="A2" s="22" t="s">
        <v>12</v>
      </c>
      <c r="B2" s="23" t="s">
        <v>13</v>
      </c>
      <c r="C2" s="67">
        <v>2012.0</v>
      </c>
      <c r="D2" s="68">
        <v>2013.0</v>
      </c>
      <c r="E2" s="69">
        <v>2014.0</v>
      </c>
      <c r="F2" s="68">
        <v>2015.0</v>
      </c>
      <c r="G2" s="69">
        <v>2016.0</v>
      </c>
      <c r="H2" s="68">
        <v>2017.0</v>
      </c>
      <c r="I2" s="69">
        <v>2018.0</v>
      </c>
      <c r="J2" s="70">
        <v>2019.0</v>
      </c>
      <c r="K2" s="71">
        <v>2020.0</v>
      </c>
      <c r="L2" s="70">
        <v>2021.0</v>
      </c>
      <c r="M2" s="71">
        <v>2022.0</v>
      </c>
      <c r="N2" s="72">
        <v>2023.0</v>
      </c>
      <c r="O2" s="30" t="s">
        <v>14</v>
      </c>
      <c r="P2" s="31" t="s">
        <v>15</v>
      </c>
    </row>
    <row r="3">
      <c r="A3" s="32" t="s">
        <v>16</v>
      </c>
      <c r="B3" s="33" t="s">
        <v>17</v>
      </c>
      <c r="C3" s="73">
        <v>0.45031096</v>
      </c>
      <c r="D3" s="74">
        <v>0.22340229</v>
      </c>
      <c r="E3" s="75">
        <v>0.06939279</v>
      </c>
      <c r="F3" s="74">
        <v>0.10834476</v>
      </c>
      <c r="G3" s="75">
        <v>0.33967941</v>
      </c>
      <c r="H3" s="74">
        <v>0.29148695</v>
      </c>
      <c r="I3" s="75">
        <v>0.29244654</v>
      </c>
      <c r="J3" s="74">
        <v>0.45496855</v>
      </c>
      <c r="K3" s="75">
        <v>0.5520107</v>
      </c>
      <c r="L3" s="74">
        <v>0.401685</v>
      </c>
      <c r="M3" s="75">
        <v>0.346552</v>
      </c>
      <c r="N3" s="76">
        <v>0.168115</v>
      </c>
      <c r="O3" s="77">
        <f t="shared" ref="O3:O44" si="1">SUM(C3:N3)</f>
        <v>3.69839495</v>
      </c>
      <c r="P3" s="78">
        <f t="shared" ref="P3:P45" si="2">AVERAGE(C3:N3)</f>
        <v>0.3081995792</v>
      </c>
    </row>
    <row r="4">
      <c r="A4" s="32" t="s">
        <v>16</v>
      </c>
      <c r="B4" s="33" t="s">
        <v>18</v>
      </c>
      <c r="C4" s="73">
        <v>0.021117</v>
      </c>
      <c r="D4" s="74">
        <v>0.054309</v>
      </c>
      <c r="E4" s="75">
        <v>0.053591</v>
      </c>
      <c r="F4" s="74">
        <v>0.013371</v>
      </c>
      <c r="G4" s="75">
        <v>0.001155</v>
      </c>
      <c r="H4" s="79">
        <v>0.0</v>
      </c>
      <c r="I4" s="79">
        <v>0.0</v>
      </c>
      <c r="J4" s="79">
        <v>0.0</v>
      </c>
      <c r="K4" s="79">
        <v>0.0</v>
      </c>
      <c r="L4" s="79">
        <v>0.0</v>
      </c>
      <c r="M4" s="79">
        <v>0.0</v>
      </c>
      <c r="N4" s="80">
        <v>0.0</v>
      </c>
      <c r="O4" s="77">
        <f t="shared" si="1"/>
        <v>0.143543</v>
      </c>
      <c r="P4" s="78">
        <f t="shared" si="2"/>
        <v>0.01196191667</v>
      </c>
    </row>
    <row r="5">
      <c r="A5" s="32" t="s">
        <v>16</v>
      </c>
      <c r="B5" s="33" t="s">
        <v>19</v>
      </c>
      <c r="C5" s="73">
        <v>5.7736645</v>
      </c>
      <c r="D5" s="74">
        <v>5.855173</v>
      </c>
      <c r="E5" s="75">
        <v>6.1135945</v>
      </c>
      <c r="F5" s="74">
        <v>6.3643186</v>
      </c>
      <c r="G5" s="75">
        <v>6.035443</v>
      </c>
      <c r="H5" s="74">
        <v>9.744709</v>
      </c>
      <c r="I5" s="75">
        <v>11.220105</v>
      </c>
      <c r="J5" s="74">
        <v>10.903432</v>
      </c>
      <c r="K5" s="75">
        <v>12.093278</v>
      </c>
      <c r="L5" s="74">
        <v>8.729158</v>
      </c>
      <c r="M5" s="75">
        <v>12.949415</v>
      </c>
      <c r="N5" s="76">
        <v>13.599316</v>
      </c>
      <c r="O5" s="77">
        <f t="shared" si="1"/>
        <v>109.3816066</v>
      </c>
      <c r="P5" s="78">
        <f t="shared" si="2"/>
        <v>9.115133883</v>
      </c>
    </row>
    <row r="6">
      <c r="A6" s="32" t="s">
        <v>16</v>
      </c>
      <c r="B6" s="33" t="s">
        <v>20</v>
      </c>
      <c r="C6" s="73">
        <v>6.0E-5</v>
      </c>
      <c r="D6" s="74">
        <v>9.0E-5</v>
      </c>
      <c r="E6" s="75">
        <v>1.55E-4</v>
      </c>
      <c r="F6" s="74">
        <v>0.054828</v>
      </c>
      <c r="G6" s="75">
        <v>0.20727</v>
      </c>
      <c r="H6" s="74">
        <v>0.098974</v>
      </c>
      <c r="I6" s="75">
        <v>0.088163</v>
      </c>
      <c r="J6" s="74">
        <v>0.088831</v>
      </c>
      <c r="K6" s="75">
        <v>0.135681</v>
      </c>
      <c r="L6" s="74">
        <v>0.104977</v>
      </c>
      <c r="M6" s="75">
        <v>0.141971</v>
      </c>
      <c r="N6" s="80">
        <v>0.0</v>
      </c>
      <c r="O6" s="77">
        <f t="shared" si="1"/>
        <v>0.921</v>
      </c>
      <c r="P6" s="78">
        <f t="shared" si="2"/>
        <v>0.07675</v>
      </c>
    </row>
    <row r="7">
      <c r="A7" s="32" t="s">
        <v>16</v>
      </c>
      <c r="B7" s="33" t="s">
        <v>21</v>
      </c>
      <c r="C7" s="73">
        <v>0.245424</v>
      </c>
      <c r="D7" s="74">
        <v>0.306986</v>
      </c>
      <c r="E7" s="75">
        <v>0.329262</v>
      </c>
      <c r="F7" s="74">
        <v>0.36673</v>
      </c>
      <c r="G7" s="75">
        <v>0.380729</v>
      </c>
      <c r="H7" s="74">
        <v>0.368384</v>
      </c>
      <c r="I7" s="75">
        <v>0.36034</v>
      </c>
      <c r="J7" s="74">
        <v>0.354747</v>
      </c>
      <c r="K7" s="75">
        <v>0.37487</v>
      </c>
      <c r="L7" s="74">
        <v>0.335598</v>
      </c>
      <c r="M7" s="75">
        <v>0.353553</v>
      </c>
      <c r="N7" s="80">
        <v>0.0</v>
      </c>
      <c r="O7" s="77">
        <f t="shared" si="1"/>
        <v>3.776623</v>
      </c>
      <c r="P7" s="78">
        <f t="shared" si="2"/>
        <v>0.3147185833</v>
      </c>
    </row>
    <row r="8">
      <c r="A8" s="32" t="s">
        <v>22</v>
      </c>
      <c r="B8" s="33" t="s">
        <v>23</v>
      </c>
      <c r="C8" s="73">
        <v>0.490583</v>
      </c>
      <c r="D8" s="74">
        <v>0.84908794</v>
      </c>
      <c r="E8" s="75">
        <v>0.91668199</v>
      </c>
      <c r="F8" s="74">
        <v>0.86875683</v>
      </c>
      <c r="G8" s="75">
        <v>0.81690189</v>
      </c>
      <c r="H8" s="74">
        <v>0.91413039</v>
      </c>
      <c r="I8" s="75">
        <v>0.85826414</v>
      </c>
      <c r="J8" s="74">
        <v>0.92902917</v>
      </c>
      <c r="K8" s="75">
        <v>1.20781093557</v>
      </c>
      <c r="L8" s="74">
        <v>0.79361795</v>
      </c>
      <c r="M8" s="75">
        <v>2.37567904</v>
      </c>
      <c r="N8" s="80">
        <v>0.0</v>
      </c>
      <c r="O8" s="77">
        <f t="shared" si="1"/>
        <v>11.02054328</v>
      </c>
      <c r="P8" s="78">
        <f t="shared" si="2"/>
        <v>0.9183786063</v>
      </c>
    </row>
    <row r="9">
      <c r="A9" s="32" t="s">
        <v>24</v>
      </c>
      <c r="B9" s="33" t="s">
        <v>25</v>
      </c>
      <c r="C9" s="73">
        <v>0.34393</v>
      </c>
      <c r="D9" s="74">
        <v>0.255594</v>
      </c>
      <c r="E9" s="75">
        <v>1.40538733</v>
      </c>
      <c r="F9" s="74">
        <v>2.56319</v>
      </c>
      <c r="G9" s="75">
        <v>1.9001957</v>
      </c>
      <c r="H9" s="74">
        <v>1.969374</v>
      </c>
      <c r="I9" s="75">
        <v>2.071209</v>
      </c>
      <c r="J9" s="74">
        <v>2.989582</v>
      </c>
      <c r="K9" s="75">
        <v>5.368229</v>
      </c>
      <c r="L9" s="74">
        <v>2.659531</v>
      </c>
      <c r="M9" s="75">
        <v>3.142555</v>
      </c>
      <c r="N9" s="76">
        <v>2.470401</v>
      </c>
      <c r="O9" s="77">
        <f t="shared" si="1"/>
        <v>27.13917803</v>
      </c>
      <c r="P9" s="78">
        <f t="shared" si="2"/>
        <v>2.261598169</v>
      </c>
    </row>
    <row r="10">
      <c r="A10" s="32" t="s">
        <v>16</v>
      </c>
      <c r="B10" s="33" t="s">
        <v>26</v>
      </c>
      <c r="C10" s="73">
        <v>1.142905</v>
      </c>
      <c r="D10" s="74">
        <v>1.592932</v>
      </c>
      <c r="E10" s="75">
        <v>1.285635</v>
      </c>
      <c r="F10" s="74">
        <v>0.831726</v>
      </c>
      <c r="G10" s="75">
        <v>1.08593</v>
      </c>
      <c r="H10" s="74">
        <v>1.458994</v>
      </c>
      <c r="I10" s="75">
        <v>1.297601</v>
      </c>
      <c r="J10" s="74">
        <v>1.429216</v>
      </c>
      <c r="K10" s="75">
        <v>1.015273</v>
      </c>
      <c r="L10" s="74">
        <v>0.811182</v>
      </c>
      <c r="M10" s="75">
        <v>1.523146</v>
      </c>
      <c r="N10" s="76">
        <v>2.545406</v>
      </c>
      <c r="O10" s="77">
        <f t="shared" si="1"/>
        <v>16.019946</v>
      </c>
      <c r="P10" s="78">
        <f t="shared" si="2"/>
        <v>1.3349955</v>
      </c>
    </row>
    <row r="11">
      <c r="A11" s="32" t="s">
        <v>24</v>
      </c>
      <c r="B11" s="40" t="s">
        <v>75</v>
      </c>
      <c r="C11" s="73">
        <v>0.00366</v>
      </c>
      <c r="D11" s="74">
        <v>1.16493</v>
      </c>
      <c r="E11" s="75">
        <v>1.35793326</v>
      </c>
      <c r="F11" s="74">
        <v>1.961676</v>
      </c>
      <c r="G11" s="75">
        <v>1.23433904</v>
      </c>
      <c r="H11" s="74">
        <v>2.942973</v>
      </c>
      <c r="I11" s="75">
        <v>4.2754</v>
      </c>
      <c r="J11" s="74">
        <v>3.676273</v>
      </c>
      <c r="K11" s="75">
        <v>3.69880671</v>
      </c>
      <c r="L11" s="74">
        <v>4.9981712</v>
      </c>
      <c r="M11" s="75">
        <v>1.296104</v>
      </c>
      <c r="N11" s="76">
        <v>1.454008</v>
      </c>
      <c r="O11" s="77">
        <f t="shared" si="1"/>
        <v>28.06427421</v>
      </c>
      <c r="P11" s="78">
        <f t="shared" si="2"/>
        <v>2.338689518</v>
      </c>
    </row>
    <row r="12">
      <c r="A12" s="32" t="s">
        <v>16</v>
      </c>
      <c r="B12" s="33" t="s">
        <v>28</v>
      </c>
      <c r="C12" s="81">
        <v>0.0</v>
      </c>
      <c r="D12" s="79">
        <v>0.0</v>
      </c>
      <c r="E12" s="79">
        <v>0.0</v>
      </c>
      <c r="F12" s="79">
        <v>0.0</v>
      </c>
      <c r="G12" s="79">
        <v>0.0</v>
      </c>
      <c r="H12" s="79">
        <v>0.0</v>
      </c>
      <c r="I12" s="79">
        <v>0.0</v>
      </c>
      <c r="J12" s="74">
        <v>0.106597</v>
      </c>
      <c r="K12" s="75">
        <v>0.1065988</v>
      </c>
      <c r="L12" s="74">
        <v>0.1023525</v>
      </c>
      <c r="M12" s="75">
        <v>0.1253115</v>
      </c>
      <c r="N12" s="76">
        <v>3.34E-4</v>
      </c>
      <c r="O12" s="77">
        <f t="shared" si="1"/>
        <v>0.4411938</v>
      </c>
      <c r="P12" s="78">
        <f t="shared" si="2"/>
        <v>0.03676615</v>
      </c>
    </row>
    <row r="13">
      <c r="A13" s="32" t="s">
        <v>22</v>
      </c>
      <c r="B13" s="33" t="s">
        <v>29</v>
      </c>
      <c r="C13" s="73">
        <v>0.310179</v>
      </c>
      <c r="D13" s="74">
        <v>0.79427</v>
      </c>
      <c r="E13" s="75">
        <v>1.185898</v>
      </c>
      <c r="F13" s="74">
        <v>1.720541</v>
      </c>
      <c r="G13" s="75">
        <v>2.674465</v>
      </c>
      <c r="H13" s="74">
        <v>4.073261</v>
      </c>
      <c r="I13" s="75">
        <v>3.295378</v>
      </c>
      <c r="J13" s="74">
        <v>3.331992</v>
      </c>
      <c r="K13" s="75">
        <v>3.794276</v>
      </c>
      <c r="L13" s="74">
        <v>3.070656</v>
      </c>
      <c r="M13" s="75">
        <v>3.206034</v>
      </c>
      <c r="N13" s="76">
        <v>3.197263</v>
      </c>
      <c r="O13" s="77">
        <f t="shared" si="1"/>
        <v>30.654213</v>
      </c>
      <c r="P13" s="78">
        <f t="shared" si="2"/>
        <v>2.55451775</v>
      </c>
    </row>
    <row r="14">
      <c r="A14" s="32" t="s">
        <v>16</v>
      </c>
      <c r="B14" s="33" t="s">
        <v>30</v>
      </c>
      <c r="C14" s="73">
        <v>0.140185</v>
      </c>
      <c r="D14" s="74">
        <v>0.15994</v>
      </c>
      <c r="E14" s="75">
        <v>0.1253948</v>
      </c>
      <c r="F14" s="74">
        <v>0.09058</v>
      </c>
      <c r="G14" s="75">
        <v>0.065357</v>
      </c>
      <c r="H14" s="74">
        <v>0.068334</v>
      </c>
      <c r="I14" s="75">
        <v>0.111935</v>
      </c>
      <c r="J14" s="74">
        <v>0.042688</v>
      </c>
      <c r="K14" s="75">
        <v>5.08E-4</v>
      </c>
      <c r="L14" s="79">
        <v>0.0</v>
      </c>
      <c r="M14" s="79">
        <v>0.0</v>
      </c>
      <c r="N14" s="80">
        <v>0.0</v>
      </c>
      <c r="O14" s="77">
        <f t="shared" si="1"/>
        <v>0.8049218</v>
      </c>
      <c r="P14" s="78">
        <f t="shared" si="2"/>
        <v>0.06707681667</v>
      </c>
    </row>
    <row r="15">
      <c r="A15" s="32" t="s">
        <v>16</v>
      </c>
      <c r="B15" s="33" t="s">
        <v>31</v>
      </c>
      <c r="C15" s="81">
        <v>0.0</v>
      </c>
      <c r="D15" s="79">
        <v>0.0</v>
      </c>
      <c r="E15" s="79">
        <v>0.0</v>
      </c>
      <c r="F15" s="79">
        <v>0.0</v>
      </c>
      <c r="G15" s="79">
        <v>0.0</v>
      </c>
      <c r="H15" s="79">
        <v>0.0</v>
      </c>
      <c r="I15" s="79">
        <v>0.0</v>
      </c>
      <c r="J15" s="79">
        <v>0.0</v>
      </c>
      <c r="K15" s="79">
        <v>0.0</v>
      </c>
      <c r="L15" s="79">
        <v>0.0</v>
      </c>
      <c r="M15" s="79">
        <v>0.0</v>
      </c>
      <c r="N15" s="76">
        <v>0.038222</v>
      </c>
      <c r="O15" s="77">
        <f t="shared" si="1"/>
        <v>0.038222</v>
      </c>
      <c r="P15" s="78">
        <f t="shared" si="2"/>
        <v>0.003185166667</v>
      </c>
    </row>
    <row r="16">
      <c r="A16" s="32" t="s">
        <v>16</v>
      </c>
      <c r="B16" s="33" t="s">
        <v>32</v>
      </c>
      <c r="C16" s="73">
        <v>0.371912</v>
      </c>
      <c r="D16" s="74">
        <v>0.067138</v>
      </c>
      <c r="E16" s="79">
        <v>0.0</v>
      </c>
      <c r="F16" s="79">
        <v>0.0</v>
      </c>
      <c r="G16" s="79">
        <v>0.0</v>
      </c>
      <c r="H16" s="79">
        <v>0.0</v>
      </c>
      <c r="I16" s="79">
        <v>0.0</v>
      </c>
      <c r="J16" s="79">
        <v>0.0</v>
      </c>
      <c r="K16" s="79">
        <v>0.0</v>
      </c>
      <c r="L16" s="79">
        <v>0.0</v>
      </c>
      <c r="M16" s="79">
        <v>0.0</v>
      </c>
      <c r="N16" s="80">
        <v>0.0</v>
      </c>
      <c r="O16" s="77">
        <f t="shared" si="1"/>
        <v>0.43905</v>
      </c>
      <c r="P16" s="78">
        <f t="shared" si="2"/>
        <v>0.0365875</v>
      </c>
    </row>
    <row r="17">
      <c r="A17" s="32" t="s">
        <v>16</v>
      </c>
      <c r="B17" s="33" t="s">
        <v>33</v>
      </c>
      <c r="C17" s="73">
        <v>1.372874</v>
      </c>
      <c r="D17" s="74">
        <v>1.467418</v>
      </c>
      <c r="E17" s="75">
        <v>2.224661</v>
      </c>
      <c r="F17" s="74">
        <v>2.221345</v>
      </c>
      <c r="G17" s="75">
        <v>1.850769</v>
      </c>
      <c r="H17" s="74">
        <v>2.197362</v>
      </c>
      <c r="I17" s="75">
        <v>2.749281</v>
      </c>
      <c r="J17" s="74">
        <v>2.8774309</v>
      </c>
      <c r="K17" s="75">
        <v>2.5973922</v>
      </c>
      <c r="L17" s="74">
        <v>2.9965282</v>
      </c>
      <c r="M17" s="75">
        <v>3.058284</v>
      </c>
      <c r="N17" s="76">
        <v>2.8079472</v>
      </c>
      <c r="O17" s="77">
        <f t="shared" si="1"/>
        <v>28.4212925</v>
      </c>
      <c r="P17" s="78">
        <f t="shared" si="2"/>
        <v>2.368441042</v>
      </c>
    </row>
    <row r="18">
      <c r="A18" s="32" t="s">
        <v>22</v>
      </c>
      <c r="B18" s="33" t="s">
        <v>76</v>
      </c>
      <c r="C18" s="73">
        <v>0.689396</v>
      </c>
      <c r="D18" s="74">
        <v>0.553213</v>
      </c>
      <c r="E18" s="75">
        <v>0.710212</v>
      </c>
      <c r="F18" s="74">
        <v>0.753713</v>
      </c>
      <c r="G18" s="75">
        <v>0.728278</v>
      </c>
      <c r="H18" s="74">
        <v>0.80337</v>
      </c>
      <c r="I18" s="75">
        <v>0.733518</v>
      </c>
      <c r="J18" s="74">
        <v>0.782839</v>
      </c>
      <c r="K18" s="75">
        <v>0.057796</v>
      </c>
      <c r="L18" s="74">
        <v>5.89E-4</v>
      </c>
      <c r="M18" s="79">
        <v>0.0</v>
      </c>
      <c r="N18" s="80">
        <v>0.0</v>
      </c>
      <c r="O18" s="77">
        <f t="shared" si="1"/>
        <v>5.812924</v>
      </c>
      <c r="P18" s="78">
        <f t="shared" si="2"/>
        <v>0.4844103333</v>
      </c>
    </row>
    <row r="19">
      <c r="A19" s="32" t="s">
        <v>22</v>
      </c>
      <c r="B19" s="33" t="s">
        <v>77</v>
      </c>
      <c r="C19" s="73">
        <v>0.73727333</v>
      </c>
      <c r="D19" s="74">
        <v>0.79423445</v>
      </c>
      <c r="E19" s="75">
        <v>0.6562423199999999</v>
      </c>
      <c r="F19" s="74">
        <v>0.6282000000000001</v>
      </c>
      <c r="G19" s="75">
        <v>0.7101270000000001</v>
      </c>
      <c r="H19" s="74">
        <v>1.5254</v>
      </c>
      <c r="I19" s="75">
        <v>1.3823364999999999</v>
      </c>
      <c r="J19" s="74">
        <v>0.0059153</v>
      </c>
      <c r="K19" s="75">
        <v>0.480738</v>
      </c>
      <c r="L19" s="74">
        <v>0.47660911</v>
      </c>
      <c r="M19" s="75">
        <v>0.33564</v>
      </c>
      <c r="N19" s="76">
        <v>0.00265</v>
      </c>
      <c r="O19" s="77">
        <f t="shared" si="1"/>
        <v>7.73536601</v>
      </c>
      <c r="P19" s="78">
        <f t="shared" si="2"/>
        <v>0.6446138342</v>
      </c>
    </row>
    <row r="20">
      <c r="A20" s="32" t="s">
        <v>16</v>
      </c>
      <c r="B20" s="33" t="s">
        <v>36</v>
      </c>
      <c r="C20" s="73">
        <v>0.517171</v>
      </c>
      <c r="D20" s="74">
        <v>0.566179</v>
      </c>
      <c r="E20" s="75">
        <v>0.449022</v>
      </c>
      <c r="F20" s="74">
        <v>0.099592</v>
      </c>
      <c r="G20" s="75">
        <v>0.247201</v>
      </c>
      <c r="H20" s="79">
        <v>0.0</v>
      </c>
      <c r="I20" s="79">
        <v>0.0</v>
      </c>
      <c r="J20" s="79">
        <v>0.0</v>
      </c>
      <c r="K20" s="79">
        <v>0.0</v>
      </c>
      <c r="L20" s="79">
        <v>0.0</v>
      </c>
      <c r="M20" s="79">
        <v>0.0</v>
      </c>
      <c r="N20" s="80">
        <v>0.0</v>
      </c>
      <c r="O20" s="77">
        <f t="shared" si="1"/>
        <v>1.879165</v>
      </c>
      <c r="P20" s="78">
        <f t="shared" si="2"/>
        <v>0.1565970833</v>
      </c>
    </row>
    <row r="21" ht="15.75" customHeight="1">
      <c r="A21" s="32" t="s">
        <v>22</v>
      </c>
      <c r="B21" s="33" t="s">
        <v>37</v>
      </c>
      <c r="C21" s="73">
        <v>4.86766</v>
      </c>
      <c r="D21" s="74">
        <v>4.40740454</v>
      </c>
      <c r="E21" s="75">
        <v>4.17757562</v>
      </c>
      <c r="F21" s="74">
        <v>3.90284995</v>
      </c>
      <c r="G21" s="75">
        <v>3.65448428</v>
      </c>
      <c r="H21" s="74">
        <v>3.24712399</v>
      </c>
      <c r="I21" s="75">
        <v>3.11725436</v>
      </c>
      <c r="J21" s="74">
        <v>3.47119055</v>
      </c>
      <c r="K21" s="75">
        <v>4.08206588052</v>
      </c>
      <c r="L21" s="74">
        <v>4.21979111</v>
      </c>
      <c r="M21" s="79">
        <v>0.0</v>
      </c>
      <c r="N21" s="80">
        <v>0.0</v>
      </c>
      <c r="O21" s="77">
        <f t="shared" si="1"/>
        <v>39.14740028</v>
      </c>
      <c r="P21" s="78">
        <f t="shared" si="2"/>
        <v>3.262283357</v>
      </c>
    </row>
    <row r="22" ht="15.75" customHeight="1">
      <c r="A22" s="32" t="s">
        <v>38</v>
      </c>
      <c r="B22" s="33" t="s">
        <v>78</v>
      </c>
      <c r="C22" s="81">
        <v>0.0</v>
      </c>
      <c r="D22" s="79">
        <v>0.0</v>
      </c>
      <c r="E22" s="79">
        <v>0.0</v>
      </c>
      <c r="F22" s="79">
        <v>0.0</v>
      </c>
      <c r="G22" s="79">
        <v>0.0</v>
      </c>
      <c r="H22" s="79">
        <v>0.0</v>
      </c>
      <c r="I22" s="75">
        <v>0.754112</v>
      </c>
      <c r="J22" s="74">
        <v>0.81549301</v>
      </c>
      <c r="K22" s="75">
        <v>0.6632485</v>
      </c>
      <c r="L22" s="74">
        <v>0.731585</v>
      </c>
      <c r="M22" s="75">
        <v>0.782928</v>
      </c>
      <c r="N22" s="76">
        <v>0.786561</v>
      </c>
      <c r="O22" s="77">
        <f t="shared" si="1"/>
        <v>4.53392751</v>
      </c>
      <c r="P22" s="78">
        <f t="shared" si="2"/>
        <v>0.3778272925</v>
      </c>
    </row>
    <row r="23" ht="15.75" customHeight="1">
      <c r="A23" s="32" t="s">
        <v>16</v>
      </c>
      <c r="B23" s="33" t="s">
        <v>40</v>
      </c>
      <c r="C23" s="73">
        <v>0.270006</v>
      </c>
      <c r="D23" s="74">
        <v>0.346384</v>
      </c>
      <c r="E23" s="75">
        <v>0.375843</v>
      </c>
      <c r="F23" s="74">
        <v>0.323315</v>
      </c>
      <c r="G23" s="75">
        <v>0.33677</v>
      </c>
      <c r="H23" s="74">
        <v>0.276594</v>
      </c>
      <c r="I23" s="75">
        <v>0.1868116</v>
      </c>
      <c r="J23" s="79">
        <v>0.0</v>
      </c>
      <c r="K23" s="79">
        <v>0.0</v>
      </c>
      <c r="L23" s="79">
        <v>0.0</v>
      </c>
      <c r="M23" s="79">
        <v>0.0</v>
      </c>
      <c r="N23" s="80">
        <v>0.0</v>
      </c>
      <c r="O23" s="77">
        <f t="shared" si="1"/>
        <v>2.1157236</v>
      </c>
      <c r="P23" s="78">
        <f t="shared" si="2"/>
        <v>0.1763103</v>
      </c>
    </row>
    <row r="24" ht="15.75" customHeight="1">
      <c r="A24" s="32" t="s">
        <v>16</v>
      </c>
      <c r="B24" s="33" t="s">
        <v>41</v>
      </c>
      <c r="C24" s="73">
        <v>1.357068</v>
      </c>
      <c r="D24" s="74">
        <v>1.624964</v>
      </c>
      <c r="E24" s="75">
        <v>1.153957</v>
      </c>
      <c r="F24" s="74">
        <v>1.171517</v>
      </c>
      <c r="G24" s="75">
        <v>2.779679</v>
      </c>
      <c r="H24" s="74">
        <v>2.00098109</v>
      </c>
      <c r="I24" s="75">
        <v>2.2429516</v>
      </c>
      <c r="J24" s="74">
        <v>2.243963</v>
      </c>
      <c r="K24" s="75">
        <v>1.9981399</v>
      </c>
      <c r="L24" s="74">
        <v>2.196928</v>
      </c>
      <c r="M24" s="75">
        <v>2.317731</v>
      </c>
      <c r="N24" s="76">
        <v>2.376145</v>
      </c>
      <c r="O24" s="77">
        <f t="shared" si="1"/>
        <v>23.46402459</v>
      </c>
      <c r="P24" s="78">
        <f t="shared" si="2"/>
        <v>1.955335383</v>
      </c>
    </row>
    <row r="25" ht="15.75" customHeight="1">
      <c r="A25" s="42" t="s">
        <v>42</v>
      </c>
      <c r="B25" s="33" t="s">
        <v>43</v>
      </c>
      <c r="C25" s="81">
        <v>0.0</v>
      </c>
      <c r="D25" s="79">
        <v>0.0</v>
      </c>
      <c r="E25" s="79">
        <v>0.0</v>
      </c>
      <c r="F25" s="79">
        <v>0.0</v>
      </c>
      <c r="G25" s="79">
        <v>0.0</v>
      </c>
      <c r="H25" s="79">
        <v>0.0</v>
      </c>
      <c r="I25" s="79">
        <v>0.0</v>
      </c>
      <c r="J25" s="79">
        <v>0.0</v>
      </c>
      <c r="K25" s="79">
        <v>0.0</v>
      </c>
      <c r="L25" s="79">
        <v>0.0</v>
      </c>
      <c r="M25" s="79">
        <v>0.0</v>
      </c>
      <c r="N25" s="76">
        <v>0.015614</v>
      </c>
      <c r="O25" s="77">
        <f t="shared" si="1"/>
        <v>0.015614</v>
      </c>
      <c r="P25" s="78">
        <f t="shared" si="2"/>
        <v>0.001301166667</v>
      </c>
    </row>
    <row r="26" ht="15.75" customHeight="1">
      <c r="A26" s="32" t="s">
        <v>16</v>
      </c>
      <c r="B26" s="33" t="s">
        <v>44</v>
      </c>
      <c r="C26" s="81">
        <v>0.0</v>
      </c>
      <c r="D26" s="74">
        <v>0.2153477</v>
      </c>
      <c r="E26" s="75">
        <v>0.32455794</v>
      </c>
      <c r="F26" s="74">
        <v>0.01119836</v>
      </c>
      <c r="G26" s="79">
        <v>0.0</v>
      </c>
      <c r="H26" s="79">
        <v>0.0</v>
      </c>
      <c r="I26" s="79">
        <v>0.0</v>
      </c>
      <c r="J26" s="79">
        <v>0.0</v>
      </c>
      <c r="K26" s="79">
        <v>0.0</v>
      </c>
      <c r="L26" s="79">
        <v>0.0</v>
      </c>
      <c r="M26" s="79">
        <v>0.0</v>
      </c>
      <c r="N26" s="80">
        <v>0.0</v>
      </c>
      <c r="O26" s="77">
        <f t="shared" si="1"/>
        <v>0.551104</v>
      </c>
      <c r="P26" s="78">
        <f t="shared" si="2"/>
        <v>0.04592533333</v>
      </c>
    </row>
    <row r="27" ht="15.75" customHeight="1">
      <c r="A27" s="43" t="s">
        <v>24</v>
      </c>
      <c r="B27" s="40" t="s">
        <v>79</v>
      </c>
      <c r="C27" s="73">
        <v>18.200102</v>
      </c>
      <c r="D27" s="74">
        <v>42.118671</v>
      </c>
      <c r="E27" s="75">
        <v>24.867428</v>
      </c>
      <c r="F27" s="74">
        <v>29.83747804</v>
      </c>
      <c r="G27" s="75">
        <v>26.080159</v>
      </c>
      <c r="H27" s="74">
        <v>21.605154</v>
      </c>
      <c r="I27" s="75">
        <v>35.522135</v>
      </c>
      <c r="J27" s="74">
        <v>27.701722</v>
      </c>
      <c r="K27" s="75">
        <v>48.80408813</v>
      </c>
      <c r="L27" s="74">
        <v>33.744198</v>
      </c>
      <c r="M27" s="75">
        <v>38.242609</v>
      </c>
      <c r="N27" s="76">
        <v>18.145248</v>
      </c>
      <c r="O27" s="77">
        <f t="shared" si="1"/>
        <v>364.8689922</v>
      </c>
      <c r="P27" s="78">
        <f t="shared" si="2"/>
        <v>30.40574935</v>
      </c>
    </row>
    <row r="28" ht="15.75" customHeight="1">
      <c r="A28" s="32" t="s">
        <v>16</v>
      </c>
      <c r="B28" s="33" t="s">
        <v>46</v>
      </c>
      <c r="C28" s="73">
        <v>1.805919</v>
      </c>
      <c r="D28" s="74">
        <v>2.247845</v>
      </c>
      <c r="E28" s="75">
        <v>1.038143</v>
      </c>
      <c r="F28" s="82">
        <v>0.0</v>
      </c>
      <c r="G28" s="79">
        <v>0.0</v>
      </c>
      <c r="H28" s="79">
        <v>0.0</v>
      </c>
      <c r="I28" s="79">
        <v>0.0</v>
      </c>
      <c r="J28" s="79">
        <v>0.0</v>
      </c>
      <c r="K28" s="79">
        <v>0.0</v>
      </c>
      <c r="L28" s="79">
        <v>0.0</v>
      </c>
      <c r="M28" s="79">
        <v>0.0</v>
      </c>
      <c r="N28" s="80">
        <v>0.0</v>
      </c>
      <c r="O28" s="77">
        <f t="shared" si="1"/>
        <v>5.091907</v>
      </c>
      <c r="P28" s="78">
        <f t="shared" si="2"/>
        <v>0.4243255833</v>
      </c>
    </row>
    <row r="29" ht="15.75" customHeight="1">
      <c r="A29" s="32" t="s">
        <v>47</v>
      </c>
      <c r="B29" s="33" t="s">
        <v>48</v>
      </c>
      <c r="C29" s="73">
        <v>4.027891</v>
      </c>
      <c r="D29" s="74">
        <v>6.043312</v>
      </c>
      <c r="E29" s="75">
        <v>5.380693</v>
      </c>
      <c r="F29" s="74">
        <v>5.270402</v>
      </c>
      <c r="G29" s="75">
        <v>5.364507</v>
      </c>
      <c r="H29" s="74">
        <v>5.430515</v>
      </c>
      <c r="I29" s="75">
        <v>5.298155</v>
      </c>
      <c r="J29" s="74">
        <v>5.019511</v>
      </c>
      <c r="K29" s="75">
        <v>4.876863</v>
      </c>
      <c r="L29" s="74">
        <v>4.79557</v>
      </c>
      <c r="M29" s="75">
        <v>5.451937</v>
      </c>
      <c r="N29" s="76">
        <v>5.916521</v>
      </c>
      <c r="O29" s="77">
        <f t="shared" si="1"/>
        <v>62.875877</v>
      </c>
      <c r="P29" s="78">
        <f t="shared" si="2"/>
        <v>5.239656417</v>
      </c>
    </row>
    <row r="30" ht="15.75" customHeight="1">
      <c r="A30" s="32" t="s">
        <v>16</v>
      </c>
      <c r="B30" s="33" t="s">
        <v>80</v>
      </c>
      <c r="C30" s="81">
        <v>0.0</v>
      </c>
      <c r="D30" s="74">
        <v>0.590007</v>
      </c>
      <c r="E30" s="75">
        <v>0.003762</v>
      </c>
      <c r="F30" s="79">
        <v>0.0</v>
      </c>
      <c r="G30" s="75">
        <v>0.34779705</v>
      </c>
      <c r="H30" s="74">
        <v>0.38149652</v>
      </c>
      <c r="I30" s="75">
        <v>0.33815987</v>
      </c>
      <c r="J30" s="79">
        <v>0.0</v>
      </c>
      <c r="K30" s="79">
        <v>0.0</v>
      </c>
      <c r="L30" s="74">
        <v>0.33344205</v>
      </c>
      <c r="M30" s="75">
        <v>0.70113511</v>
      </c>
      <c r="N30" s="76">
        <v>0.12918174</v>
      </c>
      <c r="O30" s="77">
        <f t="shared" si="1"/>
        <v>2.82498134</v>
      </c>
      <c r="P30" s="78">
        <f t="shared" si="2"/>
        <v>0.2354151117</v>
      </c>
    </row>
    <row r="31" ht="15.75" customHeight="1">
      <c r="A31" s="32" t="s">
        <v>22</v>
      </c>
      <c r="B31" s="33" t="s">
        <v>50</v>
      </c>
      <c r="C31" s="73">
        <v>1.018494</v>
      </c>
      <c r="D31" s="74">
        <v>1.36675984</v>
      </c>
      <c r="E31" s="75">
        <v>0.2144851</v>
      </c>
      <c r="F31" s="74">
        <v>0.05545674</v>
      </c>
      <c r="G31" s="75">
        <v>0.07304389</v>
      </c>
      <c r="H31" s="74">
        <v>0.25447376</v>
      </c>
      <c r="I31" s="75">
        <v>0.13262165</v>
      </c>
      <c r="J31" s="74">
        <v>0.13919751</v>
      </c>
      <c r="K31" s="75">
        <v>0.17684151138999998</v>
      </c>
      <c r="L31" s="74">
        <v>0.21490446</v>
      </c>
      <c r="M31" s="75">
        <v>0.13086747</v>
      </c>
      <c r="N31" s="80">
        <v>0.0</v>
      </c>
      <c r="O31" s="77">
        <f t="shared" si="1"/>
        <v>3.777145931</v>
      </c>
      <c r="P31" s="78">
        <f t="shared" si="2"/>
        <v>0.3147621609</v>
      </c>
    </row>
    <row r="32" ht="15.75" customHeight="1">
      <c r="A32" s="32" t="s">
        <v>22</v>
      </c>
      <c r="B32" s="33" t="s">
        <v>51</v>
      </c>
      <c r="C32" s="73">
        <v>0.64665345</v>
      </c>
      <c r="D32" s="74">
        <v>0.55957317</v>
      </c>
      <c r="E32" s="75">
        <v>0.639733</v>
      </c>
      <c r="F32" s="74">
        <v>0.626872</v>
      </c>
      <c r="G32" s="75">
        <v>0.65014296</v>
      </c>
      <c r="H32" s="74">
        <v>0.74244294</v>
      </c>
      <c r="I32" s="75">
        <v>0.72749182</v>
      </c>
      <c r="J32" s="74">
        <v>0.75332047</v>
      </c>
      <c r="K32" s="75">
        <v>0.66204952</v>
      </c>
      <c r="L32" s="74">
        <v>0.62815583</v>
      </c>
      <c r="M32" s="75">
        <v>0.59546797</v>
      </c>
      <c r="N32" s="80">
        <v>0.0</v>
      </c>
      <c r="O32" s="77">
        <f t="shared" si="1"/>
        <v>7.23190313</v>
      </c>
      <c r="P32" s="78">
        <f t="shared" si="2"/>
        <v>0.6026585942</v>
      </c>
    </row>
    <row r="33" ht="15.75" customHeight="1">
      <c r="A33" s="32" t="s">
        <v>22</v>
      </c>
      <c r="B33" s="33" t="s">
        <v>52</v>
      </c>
      <c r="C33" s="81">
        <v>0.0</v>
      </c>
      <c r="D33" s="79">
        <v>0.0</v>
      </c>
      <c r="E33" s="75">
        <v>0.205229</v>
      </c>
      <c r="F33" s="74">
        <v>1.36335765</v>
      </c>
      <c r="G33" s="75">
        <v>2.49911333</v>
      </c>
      <c r="H33" s="74">
        <v>2.7524593</v>
      </c>
      <c r="I33" s="75">
        <v>2.7487618</v>
      </c>
      <c r="J33" s="74">
        <v>2.7622115</v>
      </c>
      <c r="K33" s="75">
        <v>2.657042</v>
      </c>
      <c r="L33" s="74">
        <v>2.418336</v>
      </c>
      <c r="M33" s="75">
        <v>2.898294</v>
      </c>
      <c r="N33" s="76">
        <v>2.348996</v>
      </c>
      <c r="O33" s="77">
        <f t="shared" si="1"/>
        <v>22.65380058</v>
      </c>
      <c r="P33" s="78">
        <f t="shared" si="2"/>
        <v>1.887816715</v>
      </c>
    </row>
    <row r="34" ht="15.75" customHeight="1">
      <c r="A34" s="32" t="s">
        <v>22</v>
      </c>
      <c r="B34" s="33" t="s">
        <v>53</v>
      </c>
      <c r="C34" s="73">
        <v>0.129473</v>
      </c>
      <c r="D34" s="74">
        <v>0.10018156</v>
      </c>
      <c r="E34" s="79">
        <v>0.0</v>
      </c>
      <c r="F34" s="79">
        <v>0.0</v>
      </c>
      <c r="G34" s="75">
        <v>0.04032235</v>
      </c>
      <c r="H34" s="74">
        <v>0.360175</v>
      </c>
      <c r="I34" s="75">
        <v>0.139392</v>
      </c>
      <c r="J34" s="74">
        <v>0.057555</v>
      </c>
      <c r="K34" s="79">
        <v>0.0</v>
      </c>
      <c r="L34" s="79">
        <v>0.0</v>
      </c>
      <c r="M34" s="79">
        <v>0.0</v>
      </c>
      <c r="N34" s="80">
        <v>0.0</v>
      </c>
      <c r="O34" s="77">
        <f t="shared" si="1"/>
        <v>0.82709891</v>
      </c>
      <c r="P34" s="78">
        <f t="shared" si="2"/>
        <v>0.06892490917</v>
      </c>
    </row>
    <row r="35" ht="15.75" customHeight="1">
      <c r="A35" s="32" t="s">
        <v>22</v>
      </c>
      <c r="B35" s="33" t="s">
        <v>54</v>
      </c>
      <c r="C35" s="73">
        <v>0.042706</v>
      </c>
      <c r="D35" s="74">
        <v>0.040295</v>
      </c>
      <c r="E35" s="75">
        <v>0.480094</v>
      </c>
      <c r="F35" s="74">
        <v>0.66739</v>
      </c>
      <c r="G35" s="75">
        <v>0.695765</v>
      </c>
      <c r="H35" s="74">
        <v>0.750747</v>
      </c>
      <c r="I35" s="75">
        <v>0.764628626</v>
      </c>
      <c r="J35" s="74">
        <v>0.314533649</v>
      </c>
      <c r="K35" s="75">
        <v>0.338296</v>
      </c>
      <c r="L35" s="74">
        <v>0.77903048</v>
      </c>
      <c r="M35" s="75">
        <v>0.909449</v>
      </c>
      <c r="N35" s="76">
        <v>0.87652397</v>
      </c>
      <c r="O35" s="77">
        <f t="shared" si="1"/>
        <v>6.659458725</v>
      </c>
      <c r="P35" s="78">
        <f t="shared" si="2"/>
        <v>0.5549548938</v>
      </c>
    </row>
    <row r="36" ht="15.75" customHeight="1">
      <c r="A36" s="32" t="s">
        <v>22</v>
      </c>
      <c r="B36" s="33" t="s">
        <v>55</v>
      </c>
      <c r="C36" s="73">
        <v>0.92945163</v>
      </c>
      <c r="D36" s="74">
        <v>1.10422</v>
      </c>
      <c r="E36" s="75">
        <v>1.06934026</v>
      </c>
      <c r="F36" s="74">
        <v>1.07693193</v>
      </c>
      <c r="G36" s="75">
        <v>1.56499782</v>
      </c>
      <c r="H36" s="74">
        <v>1.465208</v>
      </c>
      <c r="I36" s="75">
        <v>1.62671592</v>
      </c>
      <c r="J36" s="74">
        <v>1.62144966</v>
      </c>
      <c r="K36" s="75">
        <v>1.83680532</v>
      </c>
      <c r="L36" s="74">
        <v>1.96873932</v>
      </c>
      <c r="M36" s="75">
        <v>2.35639271</v>
      </c>
      <c r="N36" s="76">
        <v>2.015375</v>
      </c>
      <c r="O36" s="77">
        <f t="shared" si="1"/>
        <v>18.63562757</v>
      </c>
      <c r="P36" s="78">
        <f t="shared" si="2"/>
        <v>1.552968964</v>
      </c>
    </row>
    <row r="37" ht="15.75" customHeight="1">
      <c r="A37" s="32" t="s">
        <v>22</v>
      </c>
      <c r="B37" s="33" t="s">
        <v>56</v>
      </c>
      <c r="C37" s="73">
        <v>0.786176</v>
      </c>
      <c r="D37" s="74">
        <v>0.8453869</v>
      </c>
      <c r="E37" s="75">
        <v>0.72939782</v>
      </c>
      <c r="F37" s="74">
        <v>0.985422</v>
      </c>
      <c r="G37" s="75">
        <v>0.012627</v>
      </c>
      <c r="H37" s="74">
        <v>0.03481329</v>
      </c>
      <c r="I37" s="75">
        <v>0.04379607</v>
      </c>
      <c r="J37" s="74">
        <v>0.04899642</v>
      </c>
      <c r="K37" s="75">
        <v>0.033254</v>
      </c>
      <c r="L37" s="74">
        <v>0.0530278</v>
      </c>
      <c r="M37" s="75">
        <v>0.035669</v>
      </c>
      <c r="N37" s="76">
        <v>0.022271</v>
      </c>
      <c r="O37" s="77">
        <f t="shared" si="1"/>
        <v>3.6308373</v>
      </c>
      <c r="P37" s="78">
        <f t="shared" si="2"/>
        <v>0.302569775</v>
      </c>
    </row>
    <row r="38" ht="15.75" customHeight="1">
      <c r="A38" s="32" t="s">
        <v>24</v>
      </c>
      <c r="B38" s="33" t="s">
        <v>57</v>
      </c>
      <c r="C38" s="73">
        <v>2.546515</v>
      </c>
      <c r="D38" s="74">
        <v>1.611638</v>
      </c>
      <c r="E38" s="75">
        <v>1.865634</v>
      </c>
      <c r="F38" s="74">
        <v>1.995762</v>
      </c>
      <c r="G38" s="75">
        <v>2.177465</v>
      </c>
      <c r="H38" s="74">
        <v>1.922388</v>
      </c>
      <c r="I38" s="75">
        <v>1.17257232</v>
      </c>
      <c r="J38" s="74">
        <v>2.33711923</v>
      </c>
      <c r="K38" s="75">
        <v>0.7344162</v>
      </c>
      <c r="L38" s="74">
        <v>3.78983</v>
      </c>
      <c r="M38" s="75">
        <v>2.89840918</v>
      </c>
      <c r="N38" s="76">
        <v>3.771694</v>
      </c>
      <c r="O38" s="77">
        <f t="shared" si="1"/>
        <v>26.82344293</v>
      </c>
      <c r="P38" s="78">
        <f t="shared" si="2"/>
        <v>2.235286911</v>
      </c>
    </row>
    <row r="39" ht="15.75" customHeight="1">
      <c r="A39" s="32" t="s">
        <v>24</v>
      </c>
      <c r="B39" s="33" t="s">
        <v>58</v>
      </c>
      <c r="C39" s="73">
        <v>1.728548</v>
      </c>
      <c r="D39" s="74">
        <v>1.628918</v>
      </c>
      <c r="E39" s="75">
        <v>0.800155</v>
      </c>
      <c r="F39" s="74">
        <v>0.304346</v>
      </c>
      <c r="G39" s="79">
        <v>0.0</v>
      </c>
      <c r="H39" s="79">
        <v>0.0</v>
      </c>
      <c r="I39" s="79">
        <v>0.0</v>
      </c>
      <c r="J39" s="79">
        <v>0.0</v>
      </c>
      <c r="K39" s="79">
        <v>0.0</v>
      </c>
      <c r="L39" s="79">
        <v>0.0</v>
      </c>
      <c r="M39" s="79">
        <v>0.0</v>
      </c>
      <c r="N39" s="80">
        <v>0.0</v>
      </c>
      <c r="O39" s="77">
        <f t="shared" si="1"/>
        <v>4.461967</v>
      </c>
      <c r="P39" s="78">
        <f t="shared" si="2"/>
        <v>0.3718305833</v>
      </c>
    </row>
    <row r="40" ht="15.75" customHeight="1">
      <c r="A40" s="32" t="s">
        <v>16</v>
      </c>
      <c r="B40" s="33" t="s">
        <v>59</v>
      </c>
      <c r="C40" s="81">
        <v>0.0</v>
      </c>
      <c r="D40" s="79">
        <v>0.0</v>
      </c>
      <c r="E40" s="79">
        <v>0.0</v>
      </c>
      <c r="F40" s="79">
        <v>0.0</v>
      </c>
      <c r="G40" s="79">
        <v>0.0</v>
      </c>
      <c r="H40" s="79">
        <v>0.0</v>
      </c>
      <c r="I40" s="79">
        <v>0.0</v>
      </c>
      <c r="J40" s="79">
        <v>0.0</v>
      </c>
      <c r="K40" s="79">
        <v>0.0</v>
      </c>
      <c r="L40" s="79">
        <v>0.0</v>
      </c>
      <c r="M40" s="79">
        <v>0.0</v>
      </c>
      <c r="N40" s="76">
        <v>0.4057663</v>
      </c>
      <c r="O40" s="77">
        <f t="shared" si="1"/>
        <v>0.4057663</v>
      </c>
      <c r="P40" s="78">
        <f t="shared" si="2"/>
        <v>0.03381385833</v>
      </c>
    </row>
    <row r="41" ht="15.75" customHeight="1">
      <c r="A41" s="32" t="s">
        <v>16</v>
      </c>
      <c r="B41" s="33" t="s">
        <v>60</v>
      </c>
      <c r="C41" s="81">
        <v>0.0</v>
      </c>
      <c r="D41" s="79">
        <v>0.0</v>
      </c>
      <c r="E41" s="79">
        <v>0.0</v>
      </c>
      <c r="F41" s="79">
        <v>0.0</v>
      </c>
      <c r="G41" s="75">
        <v>0.0258438</v>
      </c>
      <c r="H41" s="74">
        <v>0.181767</v>
      </c>
      <c r="I41" s="75">
        <v>0.31935987</v>
      </c>
      <c r="J41" s="74">
        <v>0.503319</v>
      </c>
      <c r="K41" s="75">
        <v>0.66205</v>
      </c>
      <c r="L41" s="74">
        <v>0.738739</v>
      </c>
      <c r="M41" s="75">
        <v>0.763629</v>
      </c>
      <c r="N41" s="76">
        <v>0.780103</v>
      </c>
      <c r="O41" s="77">
        <f t="shared" si="1"/>
        <v>3.97481067</v>
      </c>
      <c r="P41" s="78">
        <f t="shared" si="2"/>
        <v>0.3312342225</v>
      </c>
    </row>
    <row r="42" ht="15.75" customHeight="1">
      <c r="A42" s="32" t="s">
        <v>16</v>
      </c>
      <c r="B42" s="33" t="s">
        <v>61</v>
      </c>
      <c r="C42" s="73">
        <v>1.57356</v>
      </c>
      <c r="D42" s="74">
        <v>0.059656</v>
      </c>
      <c r="E42" s="75">
        <v>0.472552</v>
      </c>
      <c r="F42" s="74">
        <v>1.198924</v>
      </c>
      <c r="G42" s="75">
        <v>0.9201443</v>
      </c>
      <c r="H42" s="74">
        <v>1.2099979</v>
      </c>
      <c r="I42" s="75">
        <v>0.7819422</v>
      </c>
      <c r="J42" s="74">
        <v>0.935443</v>
      </c>
      <c r="K42" s="75">
        <v>0.532972</v>
      </c>
      <c r="L42" s="74">
        <v>0.383962</v>
      </c>
      <c r="M42" s="75">
        <v>0.732605</v>
      </c>
      <c r="N42" s="76">
        <v>1.166292</v>
      </c>
      <c r="O42" s="77">
        <f t="shared" si="1"/>
        <v>9.9680504</v>
      </c>
      <c r="P42" s="78">
        <f t="shared" si="2"/>
        <v>0.8306708667</v>
      </c>
    </row>
    <row r="43" ht="15.75" customHeight="1">
      <c r="A43" s="45" t="s">
        <v>24</v>
      </c>
      <c r="B43" s="40" t="s">
        <v>81</v>
      </c>
      <c r="C43" s="73">
        <v>6.163618</v>
      </c>
      <c r="D43" s="74">
        <v>7.029363</v>
      </c>
      <c r="E43" s="75">
        <v>4.089985</v>
      </c>
      <c r="F43" s="74">
        <v>4.044341</v>
      </c>
      <c r="G43" s="75">
        <v>3.947264</v>
      </c>
      <c r="H43" s="74">
        <v>3.877973</v>
      </c>
      <c r="I43" s="75">
        <v>3.942833</v>
      </c>
      <c r="J43" s="74">
        <v>4.064294</v>
      </c>
      <c r="K43" s="75">
        <v>3.76395189</v>
      </c>
      <c r="L43" s="74">
        <v>3.589584</v>
      </c>
      <c r="M43" s="75">
        <v>3.650519</v>
      </c>
      <c r="N43" s="76">
        <v>3.705864</v>
      </c>
      <c r="O43" s="77">
        <f t="shared" si="1"/>
        <v>51.86958989</v>
      </c>
      <c r="P43" s="78">
        <f t="shared" si="2"/>
        <v>4.322465824</v>
      </c>
    </row>
    <row r="44" ht="15.75" customHeight="1">
      <c r="A44" s="51"/>
      <c r="B44" s="52" t="s">
        <v>82</v>
      </c>
      <c r="C44" s="53">
        <v>1115.7</v>
      </c>
      <c r="D44" s="54">
        <v>1234.3</v>
      </c>
      <c r="E44" s="54">
        <v>1267.1</v>
      </c>
      <c r="F44" s="54">
        <v>1253.2</v>
      </c>
      <c r="G44" s="54">
        <v>1324.3</v>
      </c>
      <c r="H44" s="54">
        <v>1231.8</v>
      </c>
      <c r="I44" s="54">
        <v>1226.5</v>
      </c>
      <c r="J44" s="54">
        <v>1251.9</v>
      </c>
      <c r="K44" s="54">
        <v>1296.7</v>
      </c>
      <c r="L44" s="54">
        <v>942.6</v>
      </c>
      <c r="M44" s="54">
        <v>1305.4</v>
      </c>
      <c r="N44" s="55">
        <v>1260.9</v>
      </c>
      <c r="O44" s="56">
        <f t="shared" si="1"/>
        <v>14710.4</v>
      </c>
      <c r="P44" s="57">
        <f t="shared" si="2"/>
        <v>1225.866667</v>
      </c>
    </row>
    <row r="45" ht="15.75" customHeight="1">
      <c r="B45" s="58" t="s">
        <v>83</v>
      </c>
      <c r="C45" s="83">
        <f t="shared" ref="C45:O45" si="3">SUM(C3:C43)</f>
        <v>58.70448587</v>
      </c>
      <c r="D45" s="83">
        <f t="shared" si="3"/>
        <v>86.64482339</v>
      </c>
      <c r="E45" s="83">
        <f t="shared" si="3"/>
        <v>64.77162773</v>
      </c>
      <c r="F45" s="83">
        <f t="shared" si="3"/>
        <v>71.48247586</v>
      </c>
      <c r="G45" s="83">
        <f t="shared" si="3"/>
        <v>69.44796582</v>
      </c>
      <c r="H45" s="83">
        <f t="shared" si="3"/>
        <v>72.95106213</v>
      </c>
      <c r="I45" s="83">
        <f t="shared" si="3"/>
        <v>88.59567189</v>
      </c>
      <c r="J45" s="83">
        <f t="shared" si="3"/>
        <v>80.76285992</v>
      </c>
      <c r="K45" s="83">
        <f t="shared" si="3"/>
        <v>103.3053522</v>
      </c>
      <c r="L45" s="83">
        <f t="shared" si="3"/>
        <v>86.06647801</v>
      </c>
      <c r="M45" s="83">
        <f t="shared" si="3"/>
        <v>91.32188698</v>
      </c>
      <c r="N45" s="84">
        <f t="shared" si="3"/>
        <v>68.74581821</v>
      </c>
      <c r="O45" s="85">
        <f t="shared" si="3"/>
        <v>942.800508</v>
      </c>
      <c r="P45" s="85">
        <f t="shared" si="2"/>
        <v>78.566709</v>
      </c>
    </row>
    <row r="46" ht="15.75" customHeight="1"/>
    <row r="47" ht="15.75" customHeight="1">
      <c r="I47" s="86"/>
    </row>
    <row r="48" ht="15.75" customHeight="1">
      <c r="A48" s="1" t="s">
        <v>84</v>
      </c>
    </row>
    <row r="49" ht="30.75" customHeight="1">
      <c r="A49" s="16" t="s">
        <v>85</v>
      </c>
    </row>
    <row r="50" ht="30.0" customHeight="1">
      <c r="A50" s="16" t="s">
        <v>67</v>
      </c>
    </row>
    <row r="51" ht="15.75" customHeight="1">
      <c r="A51" s="1" t="s">
        <v>68</v>
      </c>
      <c r="C51" s="86"/>
      <c r="D51" s="86"/>
      <c r="E51" s="86"/>
      <c r="F51" s="86"/>
      <c r="G51" s="86"/>
      <c r="H51" s="86"/>
      <c r="I51" s="86"/>
      <c r="J51" s="86"/>
      <c r="K51" s="86"/>
      <c r="L51" s="86"/>
      <c r="M51" s="86"/>
      <c r="N51" s="86"/>
    </row>
    <row r="52" ht="15.75" customHeight="1">
      <c r="A52" s="1" t="s">
        <v>86</v>
      </c>
    </row>
    <row r="53" ht="15.75" customHeight="1">
      <c r="A53" s="1" t="s">
        <v>87</v>
      </c>
    </row>
    <row r="54" ht="30.0" customHeight="1">
      <c r="A54" s="16" t="s">
        <v>88</v>
      </c>
    </row>
    <row r="55" ht="15.75" customHeight="1">
      <c r="A55" s="1" t="s">
        <v>72</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B1"/>
    <mergeCell ref="C1:N1"/>
    <mergeCell ref="A49:I49"/>
    <mergeCell ref="A50:I50"/>
    <mergeCell ref="A54:K5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27.29"/>
    <col customWidth="1" min="2" max="2" width="41.29"/>
    <col customWidth="1" min="3" max="3" width="17.29"/>
    <col customWidth="1" min="4" max="4" width="16.57"/>
    <col customWidth="1" min="5" max="10" width="8.86"/>
    <col customWidth="1" min="11" max="11" width="10.0"/>
    <col customWidth="1" min="12" max="14" width="8.86"/>
    <col customWidth="1" min="15" max="15" width="14.71"/>
    <col customWidth="1" min="16" max="16" width="29.71"/>
    <col customWidth="1" min="17" max="26" width="10.71"/>
  </cols>
  <sheetData>
    <row r="1" hidden="1">
      <c r="A1" s="64" t="s">
        <v>73</v>
      </c>
      <c r="B1" s="18"/>
      <c r="C1" s="65" t="s">
        <v>74</v>
      </c>
      <c r="D1" s="66"/>
      <c r="E1" s="66"/>
      <c r="F1" s="66"/>
      <c r="G1" s="66"/>
      <c r="H1" s="66"/>
      <c r="I1" s="66"/>
      <c r="J1" s="66"/>
      <c r="K1" s="66"/>
      <c r="L1" s="66"/>
      <c r="M1" s="66"/>
      <c r="N1" s="18"/>
      <c r="O1" s="87"/>
      <c r="P1" s="88"/>
    </row>
    <row r="2" hidden="1">
      <c r="A2" s="22" t="s">
        <v>12</v>
      </c>
      <c r="B2" s="23" t="s">
        <v>13</v>
      </c>
      <c r="C2" s="67">
        <v>2012.0</v>
      </c>
      <c r="D2" s="68">
        <v>2013.0</v>
      </c>
      <c r="E2" s="69">
        <v>2014.0</v>
      </c>
      <c r="F2" s="68">
        <v>2015.0</v>
      </c>
      <c r="G2" s="69">
        <v>2016.0</v>
      </c>
      <c r="H2" s="68">
        <v>2017.0</v>
      </c>
      <c r="I2" s="69">
        <v>2018.0</v>
      </c>
      <c r="J2" s="70">
        <v>2019.0</v>
      </c>
      <c r="K2" s="71">
        <v>2020.0</v>
      </c>
      <c r="L2" s="70">
        <v>2021.0</v>
      </c>
      <c r="M2" s="71">
        <v>2022.0</v>
      </c>
      <c r="N2" s="72">
        <v>2023.0</v>
      </c>
      <c r="O2" s="30" t="s">
        <v>14</v>
      </c>
      <c r="P2" s="31" t="s">
        <v>15</v>
      </c>
    </row>
    <row r="3" hidden="1">
      <c r="A3" s="32" t="s">
        <v>16</v>
      </c>
      <c r="B3" s="33" t="s">
        <v>17</v>
      </c>
      <c r="C3" s="73">
        <v>0.45031096</v>
      </c>
      <c r="D3" s="74">
        <v>0.22340229</v>
      </c>
      <c r="E3" s="75">
        <v>0.06939279</v>
      </c>
      <c r="F3" s="74">
        <v>0.10834476</v>
      </c>
      <c r="G3" s="75">
        <v>0.33967941</v>
      </c>
      <c r="H3" s="74">
        <v>0.29148695</v>
      </c>
      <c r="I3" s="75">
        <v>0.29244654</v>
      </c>
      <c r="J3" s="74">
        <v>0.45496855</v>
      </c>
      <c r="K3" s="75">
        <v>0.5520107</v>
      </c>
      <c r="L3" s="74">
        <v>0.401685</v>
      </c>
      <c r="M3" s="75">
        <v>0.346552</v>
      </c>
      <c r="N3" s="76">
        <v>0.168115</v>
      </c>
      <c r="O3" s="77">
        <f t="shared" ref="O3:O43" si="1">SUM(C3:N3)</f>
        <v>3.69839495</v>
      </c>
      <c r="P3" s="78">
        <f t="shared" ref="P3:P43" si="2">AVERAGE(C3:N3)</f>
        <v>0.3081995792</v>
      </c>
    </row>
    <row r="4" hidden="1">
      <c r="A4" s="32" t="s">
        <v>16</v>
      </c>
      <c r="B4" s="33" t="s">
        <v>18</v>
      </c>
      <c r="C4" s="73">
        <v>0.021117</v>
      </c>
      <c r="D4" s="74">
        <v>0.054309</v>
      </c>
      <c r="E4" s="75">
        <v>0.053591</v>
      </c>
      <c r="F4" s="74">
        <v>0.013371</v>
      </c>
      <c r="G4" s="75">
        <v>0.001155</v>
      </c>
      <c r="H4" s="79">
        <v>0.0</v>
      </c>
      <c r="I4" s="79">
        <v>0.0</v>
      </c>
      <c r="J4" s="79">
        <v>0.0</v>
      </c>
      <c r="K4" s="79">
        <v>0.0</v>
      </c>
      <c r="L4" s="79">
        <v>0.0</v>
      </c>
      <c r="M4" s="79">
        <v>0.0</v>
      </c>
      <c r="N4" s="80">
        <v>0.0</v>
      </c>
      <c r="O4" s="77">
        <f t="shared" si="1"/>
        <v>0.143543</v>
      </c>
      <c r="P4" s="78">
        <f t="shared" si="2"/>
        <v>0.01196191667</v>
      </c>
    </row>
    <row r="5" hidden="1">
      <c r="A5" s="32" t="s">
        <v>16</v>
      </c>
      <c r="B5" s="33" t="s">
        <v>19</v>
      </c>
      <c r="C5" s="73">
        <v>5.7736645</v>
      </c>
      <c r="D5" s="74">
        <v>5.855173</v>
      </c>
      <c r="E5" s="75">
        <v>6.1135945</v>
      </c>
      <c r="F5" s="74">
        <v>6.3643186</v>
      </c>
      <c r="G5" s="75">
        <v>6.035443</v>
      </c>
      <c r="H5" s="74">
        <v>9.744709</v>
      </c>
      <c r="I5" s="75">
        <v>11.220105</v>
      </c>
      <c r="J5" s="74">
        <v>10.903432</v>
      </c>
      <c r="K5" s="75">
        <v>12.093278</v>
      </c>
      <c r="L5" s="74">
        <v>8.729158</v>
      </c>
      <c r="M5" s="75">
        <v>12.949415</v>
      </c>
      <c r="N5" s="76">
        <v>13.599316</v>
      </c>
      <c r="O5" s="77">
        <f t="shared" si="1"/>
        <v>109.3816066</v>
      </c>
      <c r="P5" s="78">
        <f t="shared" si="2"/>
        <v>9.115133883</v>
      </c>
    </row>
    <row r="6" hidden="1">
      <c r="A6" s="32" t="s">
        <v>16</v>
      </c>
      <c r="B6" s="33" t="s">
        <v>20</v>
      </c>
      <c r="C6" s="73">
        <v>6.0E-5</v>
      </c>
      <c r="D6" s="74">
        <v>9.0E-5</v>
      </c>
      <c r="E6" s="75">
        <v>1.55E-4</v>
      </c>
      <c r="F6" s="74">
        <v>0.054828</v>
      </c>
      <c r="G6" s="75">
        <v>0.20727</v>
      </c>
      <c r="H6" s="74">
        <v>0.098974</v>
      </c>
      <c r="I6" s="75">
        <v>0.088163</v>
      </c>
      <c r="J6" s="74">
        <v>0.088831</v>
      </c>
      <c r="K6" s="75">
        <v>0.135681</v>
      </c>
      <c r="L6" s="74">
        <v>0.104977</v>
      </c>
      <c r="M6" s="75">
        <v>0.141971</v>
      </c>
      <c r="N6" s="80">
        <v>0.0</v>
      </c>
      <c r="O6" s="77">
        <f t="shared" si="1"/>
        <v>0.921</v>
      </c>
      <c r="P6" s="78">
        <f t="shared" si="2"/>
        <v>0.07675</v>
      </c>
    </row>
    <row r="7" hidden="1">
      <c r="A7" s="32" t="s">
        <v>16</v>
      </c>
      <c r="B7" s="33" t="s">
        <v>21</v>
      </c>
      <c r="C7" s="73">
        <v>0.245424</v>
      </c>
      <c r="D7" s="74">
        <v>0.306986</v>
      </c>
      <c r="E7" s="75">
        <v>0.329262</v>
      </c>
      <c r="F7" s="74">
        <v>0.36673</v>
      </c>
      <c r="G7" s="75">
        <v>0.380729</v>
      </c>
      <c r="H7" s="74">
        <v>0.368384</v>
      </c>
      <c r="I7" s="75">
        <v>0.36034</v>
      </c>
      <c r="J7" s="74">
        <v>0.354747</v>
      </c>
      <c r="K7" s="75">
        <v>0.37487</v>
      </c>
      <c r="L7" s="74">
        <v>0.335598</v>
      </c>
      <c r="M7" s="75">
        <v>0.353553</v>
      </c>
      <c r="N7" s="80">
        <v>0.0</v>
      </c>
      <c r="O7" s="77">
        <f t="shared" si="1"/>
        <v>3.776623</v>
      </c>
      <c r="P7" s="78">
        <f t="shared" si="2"/>
        <v>0.3147185833</v>
      </c>
    </row>
    <row r="8" hidden="1">
      <c r="A8" s="32" t="s">
        <v>16</v>
      </c>
      <c r="B8" s="33" t="s">
        <v>26</v>
      </c>
      <c r="C8" s="73">
        <v>1.142905</v>
      </c>
      <c r="D8" s="74">
        <v>1.592932</v>
      </c>
      <c r="E8" s="75">
        <v>1.285635</v>
      </c>
      <c r="F8" s="74">
        <v>0.831726</v>
      </c>
      <c r="G8" s="75">
        <v>1.08593</v>
      </c>
      <c r="H8" s="74">
        <v>1.458994</v>
      </c>
      <c r="I8" s="75">
        <v>1.297601</v>
      </c>
      <c r="J8" s="74">
        <v>1.429216</v>
      </c>
      <c r="K8" s="75">
        <v>1.015273</v>
      </c>
      <c r="L8" s="74">
        <v>0.811182</v>
      </c>
      <c r="M8" s="75">
        <v>1.523146</v>
      </c>
      <c r="N8" s="76">
        <v>2.545406</v>
      </c>
      <c r="O8" s="77">
        <f t="shared" si="1"/>
        <v>16.019946</v>
      </c>
      <c r="P8" s="78">
        <f t="shared" si="2"/>
        <v>1.3349955</v>
      </c>
    </row>
    <row r="9" hidden="1">
      <c r="A9" s="32" t="s">
        <v>16</v>
      </c>
      <c r="B9" s="33" t="s">
        <v>28</v>
      </c>
      <c r="C9" s="81">
        <v>0.0</v>
      </c>
      <c r="D9" s="79">
        <v>0.0</v>
      </c>
      <c r="E9" s="79">
        <v>0.0</v>
      </c>
      <c r="F9" s="79">
        <v>0.0</v>
      </c>
      <c r="G9" s="79">
        <v>0.0</v>
      </c>
      <c r="H9" s="79">
        <v>0.0</v>
      </c>
      <c r="I9" s="79">
        <v>0.0</v>
      </c>
      <c r="J9" s="74">
        <v>0.106597</v>
      </c>
      <c r="K9" s="75">
        <v>0.1065988</v>
      </c>
      <c r="L9" s="74">
        <v>0.1023525</v>
      </c>
      <c r="M9" s="75">
        <v>0.1253115</v>
      </c>
      <c r="N9" s="76">
        <v>3.34E-4</v>
      </c>
      <c r="O9" s="77">
        <f t="shared" si="1"/>
        <v>0.4411938</v>
      </c>
      <c r="P9" s="78">
        <f t="shared" si="2"/>
        <v>0.03676615</v>
      </c>
    </row>
    <row r="10" hidden="1">
      <c r="A10" s="32" t="s">
        <v>16</v>
      </c>
      <c r="B10" s="33" t="s">
        <v>30</v>
      </c>
      <c r="C10" s="73">
        <v>0.140185</v>
      </c>
      <c r="D10" s="74">
        <v>0.15994</v>
      </c>
      <c r="E10" s="75">
        <v>0.1253948</v>
      </c>
      <c r="F10" s="74">
        <v>0.09058</v>
      </c>
      <c r="G10" s="75">
        <v>0.065357</v>
      </c>
      <c r="H10" s="74">
        <v>0.068334</v>
      </c>
      <c r="I10" s="75">
        <v>0.111935</v>
      </c>
      <c r="J10" s="74">
        <v>0.042688</v>
      </c>
      <c r="K10" s="75">
        <v>5.08E-4</v>
      </c>
      <c r="L10" s="79">
        <v>0.0</v>
      </c>
      <c r="M10" s="79">
        <v>0.0</v>
      </c>
      <c r="N10" s="80">
        <v>0.0</v>
      </c>
      <c r="O10" s="77">
        <f t="shared" si="1"/>
        <v>0.8049218</v>
      </c>
      <c r="P10" s="78">
        <f t="shared" si="2"/>
        <v>0.06707681667</v>
      </c>
    </row>
    <row r="11" hidden="1">
      <c r="A11" s="32" t="s">
        <v>16</v>
      </c>
      <c r="B11" s="33" t="s">
        <v>31</v>
      </c>
      <c r="C11" s="81">
        <v>0.0</v>
      </c>
      <c r="D11" s="79">
        <v>0.0</v>
      </c>
      <c r="E11" s="79">
        <v>0.0</v>
      </c>
      <c r="F11" s="79">
        <v>0.0</v>
      </c>
      <c r="G11" s="79">
        <v>0.0</v>
      </c>
      <c r="H11" s="79">
        <v>0.0</v>
      </c>
      <c r="I11" s="79">
        <v>0.0</v>
      </c>
      <c r="J11" s="79">
        <v>0.0</v>
      </c>
      <c r="K11" s="79">
        <v>0.0</v>
      </c>
      <c r="L11" s="79">
        <v>0.0</v>
      </c>
      <c r="M11" s="79">
        <v>0.0</v>
      </c>
      <c r="N11" s="76">
        <v>0.038222</v>
      </c>
      <c r="O11" s="77">
        <f t="shared" si="1"/>
        <v>0.038222</v>
      </c>
      <c r="P11" s="78">
        <f t="shared" si="2"/>
        <v>0.003185166667</v>
      </c>
    </row>
    <row r="12" hidden="1">
      <c r="A12" s="32" t="s">
        <v>16</v>
      </c>
      <c r="B12" s="33" t="s">
        <v>32</v>
      </c>
      <c r="C12" s="73">
        <v>0.371912</v>
      </c>
      <c r="D12" s="74">
        <v>0.067138</v>
      </c>
      <c r="E12" s="79">
        <v>0.0</v>
      </c>
      <c r="F12" s="79">
        <v>0.0</v>
      </c>
      <c r="G12" s="79">
        <v>0.0</v>
      </c>
      <c r="H12" s="79">
        <v>0.0</v>
      </c>
      <c r="I12" s="79">
        <v>0.0</v>
      </c>
      <c r="J12" s="79">
        <v>0.0</v>
      </c>
      <c r="K12" s="79">
        <v>0.0</v>
      </c>
      <c r="L12" s="79">
        <v>0.0</v>
      </c>
      <c r="M12" s="79">
        <v>0.0</v>
      </c>
      <c r="N12" s="80">
        <v>0.0</v>
      </c>
      <c r="O12" s="77">
        <f t="shared" si="1"/>
        <v>0.43905</v>
      </c>
      <c r="P12" s="78">
        <f t="shared" si="2"/>
        <v>0.0365875</v>
      </c>
    </row>
    <row r="13" hidden="1">
      <c r="A13" s="32" t="s">
        <v>16</v>
      </c>
      <c r="B13" s="33" t="s">
        <v>33</v>
      </c>
      <c r="C13" s="73">
        <v>1.372874</v>
      </c>
      <c r="D13" s="74">
        <v>1.467418</v>
      </c>
      <c r="E13" s="75">
        <v>2.224661</v>
      </c>
      <c r="F13" s="74">
        <v>2.221345</v>
      </c>
      <c r="G13" s="75">
        <v>1.850769</v>
      </c>
      <c r="H13" s="74">
        <v>2.197362</v>
      </c>
      <c r="I13" s="75">
        <v>2.749281</v>
      </c>
      <c r="J13" s="74">
        <v>2.8774309</v>
      </c>
      <c r="K13" s="75">
        <v>2.5973922</v>
      </c>
      <c r="L13" s="74">
        <v>2.9965282</v>
      </c>
      <c r="M13" s="75">
        <v>3.058284</v>
      </c>
      <c r="N13" s="76">
        <v>2.8079472</v>
      </c>
      <c r="O13" s="77">
        <f t="shared" si="1"/>
        <v>28.4212925</v>
      </c>
      <c r="P13" s="78">
        <f t="shared" si="2"/>
        <v>2.368441042</v>
      </c>
    </row>
    <row r="14" hidden="1">
      <c r="A14" s="32" t="s">
        <v>16</v>
      </c>
      <c r="B14" s="33" t="s">
        <v>36</v>
      </c>
      <c r="C14" s="73">
        <v>0.517171</v>
      </c>
      <c r="D14" s="74">
        <v>0.566179</v>
      </c>
      <c r="E14" s="75">
        <v>0.449022</v>
      </c>
      <c r="F14" s="74">
        <v>0.099592</v>
      </c>
      <c r="G14" s="75">
        <v>0.247201</v>
      </c>
      <c r="H14" s="79">
        <v>0.0</v>
      </c>
      <c r="I14" s="79">
        <v>0.0</v>
      </c>
      <c r="J14" s="79">
        <v>0.0</v>
      </c>
      <c r="K14" s="79">
        <v>0.0</v>
      </c>
      <c r="L14" s="79">
        <v>0.0</v>
      </c>
      <c r="M14" s="79">
        <v>0.0</v>
      </c>
      <c r="N14" s="80">
        <v>0.0</v>
      </c>
      <c r="O14" s="77">
        <f t="shared" si="1"/>
        <v>1.879165</v>
      </c>
      <c r="P14" s="78">
        <f t="shared" si="2"/>
        <v>0.1565970833</v>
      </c>
    </row>
    <row r="15" hidden="1">
      <c r="A15" s="32" t="s">
        <v>16</v>
      </c>
      <c r="B15" s="33" t="s">
        <v>40</v>
      </c>
      <c r="C15" s="73">
        <v>0.270006</v>
      </c>
      <c r="D15" s="74">
        <v>0.346384</v>
      </c>
      <c r="E15" s="75">
        <v>0.375843</v>
      </c>
      <c r="F15" s="74">
        <v>0.323315</v>
      </c>
      <c r="G15" s="75">
        <v>0.33677</v>
      </c>
      <c r="H15" s="74">
        <v>0.276594</v>
      </c>
      <c r="I15" s="75">
        <v>0.1868116</v>
      </c>
      <c r="J15" s="79">
        <v>0.0</v>
      </c>
      <c r="K15" s="79">
        <v>0.0</v>
      </c>
      <c r="L15" s="79">
        <v>0.0</v>
      </c>
      <c r="M15" s="79">
        <v>0.0</v>
      </c>
      <c r="N15" s="80">
        <v>0.0</v>
      </c>
      <c r="O15" s="77">
        <f t="shared" si="1"/>
        <v>2.1157236</v>
      </c>
      <c r="P15" s="78">
        <f t="shared" si="2"/>
        <v>0.1763103</v>
      </c>
    </row>
    <row r="16" hidden="1">
      <c r="A16" s="32" t="s">
        <v>16</v>
      </c>
      <c r="B16" s="33" t="s">
        <v>41</v>
      </c>
      <c r="C16" s="73">
        <v>1.357068</v>
      </c>
      <c r="D16" s="74">
        <v>1.624964</v>
      </c>
      <c r="E16" s="75">
        <v>1.153957</v>
      </c>
      <c r="F16" s="74">
        <v>1.171517</v>
      </c>
      <c r="G16" s="75">
        <v>2.779679</v>
      </c>
      <c r="H16" s="74">
        <v>2.00098109</v>
      </c>
      <c r="I16" s="75">
        <v>2.2429516</v>
      </c>
      <c r="J16" s="74">
        <v>2.243963</v>
      </c>
      <c r="K16" s="75">
        <v>1.9981399</v>
      </c>
      <c r="L16" s="74">
        <v>2.196928</v>
      </c>
      <c r="M16" s="75">
        <v>2.317731</v>
      </c>
      <c r="N16" s="76">
        <v>2.376145</v>
      </c>
      <c r="O16" s="77">
        <f t="shared" si="1"/>
        <v>23.46402459</v>
      </c>
      <c r="P16" s="78">
        <f t="shared" si="2"/>
        <v>1.955335383</v>
      </c>
    </row>
    <row r="17" hidden="1">
      <c r="A17" s="32" t="s">
        <v>16</v>
      </c>
      <c r="B17" s="33" t="s">
        <v>44</v>
      </c>
      <c r="C17" s="81">
        <v>0.0</v>
      </c>
      <c r="D17" s="74">
        <v>0.2153477</v>
      </c>
      <c r="E17" s="75">
        <v>0.32455794</v>
      </c>
      <c r="F17" s="74">
        <v>0.01119836</v>
      </c>
      <c r="G17" s="79">
        <v>0.0</v>
      </c>
      <c r="H17" s="79">
        <v>0.0</v>
      </c>
      <c r="I17" s="79">
        <v>0.0</v>
      </c>
      <c r="J17" s="79">
        <v>0.0</v>
      </c>
      <c r="K17" s="79">
        <v>0.0</v>
      </c>
      <c r="L17" s="79">
        <v>0.0</v>
      </c>
      <c r="M17" s="79">
        <v>0.0</v>
      </c>
      <c r="N17" s="80">
        <v>0.0</v>
      </c>
      <c r="O17" s="77">
        <f t="shared" si="1"/>
        <v>0.551104</v>
      </c>
      <c r="P17" s="78">
        <f t="shared" si="2"/>
        <v>0.04592533333</v>
      </c>
    </row>
    <row r="18" hidden="1">
      <c r="A18" s="32" t="s">
        <v>16</v>
      </c>
      <c r="B18" s="33" t="s">
        <v>46</v>
      </c>
      <c r="C18" s="73">
        <v>1.805919</v>
      </c>
      <c r="D18" s="74">
        <v>2.247845</v>
      </c>
      <c r="E18" s="75">
        <v>1.038143</v>
      </c>
      <c r="F18" s="82">
        <v>0.0</v>
      </c>
      <c r="G18" s="79">
        <v>0.0</v>
      </c>
      <c r="H18" s="79">
        <v>0.0</v>
      </c>
      <c r="I18" s="79">
        <v>0.0</v>
      </c>
      <c r="J18" s="79">
        <v>0.0</v>
      </c>
      <c r="K18" s="79">
        <v>0.0</v>
      </c>
      <c r="L18" s="79">
        <v>0.0</v>
      </c>
      <c r="M18" s="79">
        <v>0.0</v>
      </c>
      <c r="N18" s="80">
        <v>0.0</v>
      </c>
      <c r="O18" s="77">
        <f t="shared" si="1"/>
        <v>5.091907</v>
      </c>
      <c r="P18" s="78">
        <f t="shared" si="2"/>
        <v>0.4243255833</v>
      </c>
    </row>
    <row r="19" hidden="1">
      <c r="A19" s="32" t="s">
        <v>16</v>
      </c>
      <c r="B19" s="33" t="s">
        <v>89</v>
      </c>
      <c r="C19" s="81">
        <v>0.0</v>
      </c>
      <c r="D19" s="74">
        <v>0.590007</v>
      </c>
      <c r="E19" s="75">
        <v>0.003762</v>
      </c>
      <c r="F19" s="79">
        <v>0.0</v>
      </c>
      <c r="G19" s="75">
        <v>0.34779705</v>
      </c>
      <c r="H19" s="74">
        <v>0.38149652</v>
      </c>
      <c r="I19" s="75">
        <v>0.33815987</v>
      </c>
      <c r="J19" s="79">
        <v>0.0</v>
      </c>
      <c r="K19" s="79">
        <v>0.0</v>
      </c>
      <c r="L19" s="74">
        <v>0.33344205</v>
      </c>
      <c r="M19" s="75">
        <v>0.70113511</v>
      </c>
      <c r="N19" s="76">
        <v>0.12918174</v>
      </c>
      <c r="O19" s="77">
        <f t="shared" si="1"/>
        <v>2.82498134</v>
      </c>
      <c r="P19" s="78">
        <f t="shared" si="2"/>
        <v>0.2354151117</v>
      </c>
    </row>
    <row r="20" hidden="1">
      <c r="A20" s="32" t="s">
        <v>16</v>
      </c>
      <c r="B20" s="33" t="s">
        <v>59</v>
      </c>
      <c r="C20" s="81">
        <v>0.0</v>
      </c>
      <c r="D20" s="79">
        <v>0.0</v>
      </c>
      <c r="E20" s="79">
        <v>0.0</v>
      </c>
      <c r="F20" s="79">
        <v>0.0</v>
      </c>
      <c r="G20" s="79">
        <v>0.0</v>
      </c>
      <c r="H20" s="79">
        <v>0.0</v>
      </c>
      <c r="I20" s="79">
        <v>0.0</v>
      </c>
      <c r="J20" s="79">
        <v>0.0</v>
      </c>
      <c r="K20" s="79">
        <v>0.0</v>
      </c>
      <c r="L20" s="79">
        <v>0.0</v>
      </c>
      <c r="M20" s="79">
        <v>0.0</v>
      </c>
      <c r="N20" s="76">
        <v>0.4057663</v>
      </c>
      <c r="O20" s="77">
        <f t="shared" si="1"/>
        <v>0.4057663</v>
      </c>
      <c r="P20" s="78">
        <f t="shared" si="2"/>
        <v>0.03381385833</v>
      </c>
    </row>
    <row r="21" ht="15.75" hidden="1" customHeight="1">
      <c r="A21" s="32" t="s">
        <v>16</v>
      </c>
      <c r="B21" s="33" t="s">
        <v>60</v>
      </c>
      <c r="C21" s="81">
        <v>0.0</v>
      </c>
      <c r="D21" s="79">
        <v>0.0</v>
      </c>
      <c r="E21" s="79">
        <v>0.0</v>
      </c>
      <c r="F21" s="79">
        <v>0.0</v>
      </c>
      <c r="G21" s="75">
        <v>0.0258438</v>
      </c>
      <c r="H21" s="74">
        <v>0.181767</v>
      </c>
      <c r="I21" s="75">
        <v>0.31935987</v>
      </c>
      <c r="J21" s="74">
        <v>0.503319</v>
      </c>
      <c r="K21" s="75">
        <v>0.66205</v>
      </c>
      <c r="L21" s="74">
        <v>0.738739</v>
      </c>
      <c r="M21" s="75">
        <v>0.763629</v>
      </c>
      <c r="N21" s="76">
        <v>0.780103</v>
      </c>
      <c r="O21" s="77">
        <f t="shared" si="1"/>
        <v>3.97481067</v>
      </c>
      <c r="P21" s="78">
        <f t="shared" si="2"/>
        <v>0.3312342225</v>
      </c>
    </row>
    <row r="22" ht="15.75" hidden="1" customHeight="1">
      <c r="A22" s="32" t="s">
        <v>16</v>
      </c>
      <c r="B22" s="33" t="s">
        <v>61</v>
      </c>
      <c r="C22" s="73">
        <v>1.57356</v>
      </c>
      <c r="D22" s="74">
        <v>0.059656</v>
      </c>
      <c r="E22" s="75">
        <v>0.472552</v>
      </c>
      <c r="F22" s="74">
        <v>1.198924</v>
      </c>
      <c r="G22" s="75">
        <v>0.9201443</v>
      </c>
      <c r="H22" s="74">
        <v>1.2099979</v>
      </c>
      <c r="I22" s="75">
        <v>0.7819422</v>
      </c>
      <c r="J22" s="74">
        <v>0.935443</v>
      </c>
      <c r="K22" s="75">
        <v>0.532972</v>
      </c>
      <c r="L22" s="74">
        <v>0.383962</v>
      </c>
      <c r="M22" s="75">
        <v>0.732605</v>
      </c>
      <c r="N22" s="76">
        <v>1.166292</v>
      </c>
      <c r="O22" s="77">
        <f t="shared" si="1"/>
        <v>9.9680504</v>
      </c>
      <c r="P22" s="78">
        <f t="shared" si="2"/>
        <v>0.8306708667</v>
      </c>
    </row>
    <row r="23" ht="15.75" hidden="1" customHeight="1">
      <c r="A23" s="32" t="s">
        <v>24</v>
      </c>
      <c r="B23" s="33" t="s">
        <v>25</v>
      </c>
      <c r="C23" s="73">
        <v>0.34393</v>
      </c>
      <c r="D23" s="74">
        <v>0.255594</v>
      </c>
      <c r="E23" s="75">
        <v>1.40538733</v>
      </c>
      <c r="F23" s="74">
        <v>2.56319</v>
      </c>
      <c r="G23" s="75">
        <v>1.9001957</v>
      </c>
      <c r="H23" s="74">
        <v>1.969374</v>
      </c>
      <c r="I23" s="75">
        <v>2.071209</v>
      </c>
      <c r="J23" s="74">
        <v>2.989582</v>
      </c>
      <c r="K23" s="75">
        <v>5.368229</v>
      </c>
      <c r="L23" s="74">
        <v>2.659531</v>
      </c>
      <c r="M23" s="75">
        <v>3.142555</v>
      </c>
      <c r="N23" s="76">
        <v>2.470401</v>
      </c>
      <c r="O23" s="77">
        <f t="shared" si="1"/>
        <v>27.13917803</v>
      </c>
      <c r="P23" s="78">
        <f t="shared" si="2"/>
        <v>2.261598169</v>
      </c>
    </row>
    <row r="24" ht="15.75" hidden="1" customHeight="1">
      <c r="A24" s="32" t="s">
        <v>24</v>
      </c>
      <c r="B24" s="40" t="s">
        <v>90</v>
      </c>
      <c r="C24" s="73">
        <v>0.00366</v>
      </c>
      <c r="D24" s="74">
        <v>1.16493</v>
      </c>
      <c r="E24" s="75">
        <v>1.35793326</v>
      </c>
      <c r="F24" s="74">
        <v>1.961676</v>
      </c>
      <c r="G24" s="75">
        <v>1.23433904</v>
      </c>
      <c r="H24" s="74">
        <v>2.942973</v>
      </c>
      <c r="I24" s="75">
        <v>4.2754</v>
      </c>
      <c r="J24" s="74">
        <v>3.676273</v>
      </c>
      <c r="K24" s="75">
        <v>3.69880671</v>
      </c>
      <c r="L24" s="74">
        <v>4.9981712</v>
      </c>
      <c r="M24" s="75">
        <v>1.296104</v>
      </c>
      <c r="N24" s="76">
        <v>1.454008</v>
      </c>
      <c r="O24" s="77">
        <f t="shared" si="1"/>
        <v>28.06427421</v>
      </c>
      <c r="P24" s="78">
        <f t="shared" si="2"/>
        <v>2.338689518</v>
      </c>
    </row>
    <row r="25" ht="15.75" hidden="1" customHeight="1">
      <c r="A25" s="43" t="s">
        <v>24</v>
      </c>
      <c r="B25" s="40" t="s">
        <v>91</v>
      </c>
      <c r="C25" s="73">
        <v>18.200102</v>
      </c>
      <c r="D25" s="74">
        <v>42.118671</v>
      </c>
      <c r="E25" s="75">
        <v>24.867428</v>
      </c>
      <c r="F25" s="74">
        <v>29.83747804</v>
      </c>
      <c r="G25" s="75">
        <v>26.080159</v>
      </c>
      <c r="H25" s="74">
        <v>21.605154</v>
      </c>
      <c r="I25" s="75">
        <v>35.522135</v>
      </c>
      <c r="J25" s="74">
        <v>27.701722</v>
      </c>
      <c r="K25" s="75">
        <v>48.80408813</v>
      </c>
      <c r="L25" s="74">
        <v>33.744198</v>
      </c>
      <c r="M25" s="75">
        <v>38.242609</v>
      </c>
      <c r="N25" s="76">
        <v>18.145248</v>
      </c>
      <c r="O25" s="77">
        <f t="shared" si="1"/>
        <v>364.8689922</v>
      </c>
      <c r="P25" s="78">
        <f t="shared" si="2"/>
        <v>30.40574935</v>
      </c>
    </row>
    <row r="26" ht="15.75" hidden="1" customHeight="1">
      <c r="A26" s="32" t="s">
        <v>24</v>
      </c>
      <c r="B26" s="33" t="s">
        <v>57</v>
      </c>
      <c r="C26" s="73">
        <v>2.546515</v>
      </c>
      <c r="D26" s="74">
        <v>1.611638</v>
      </c>
      <c r="E26" s="75">
        <v>1.865634</v>
      </c>
      <c r="F26" s="74">
        <v>1.995762</v>
      </c>
      <c r="G26" s="75">
        <v>2.177465</v>
      </c>
      <c r="H26" s="74">
        <v>1.922388</v>
      </c>
      <c r="I26" s="75">
        <v>1.17257232</v>
      </c>
      <c r="J26" s="74">
        <v>2.33711923</v>
      </c>
      <c r="K26" s="75">
        <v>0.7344162</v>
      </c>
      <c r="L26" s="74">
        <v>3.78983</v>
      </c>
      <c r="M26" s="75">
        <v>2.89840918</v>
      </c>
      <c r="N26" s="76">
        <v>3.771694</v>
      </c>
      <c r="O26" s="77">
        <f t="shared" si="1"/>
        <v>26.82344293</v>
      </c>
      <c r="P26" s="78">
        <f t="shared" si="2"/>
        <v>2.235286911</v>
      </c>
    </row>
    <row r="27" ht="15.75" hidden="1" customHeight="1">
      <c r="A27" s="32" t="s">
        <v>24</v>
      </c>
      <c r="B27" s="33" t="s">
        <v>58</v>
      </c>
      <c r="C27" s="73">
        <v>1.728548</v>
      </c>
      <c r="D27" s="74">
        <v>1.628918</v>
      </c>
      <c r="E27" s="75">
        <v>0.800155</v>
      </c>
      <c r="F27" s="74">
        <v>0.304346</v>
      </c>
      <c r="G27" s="79">
        <v>0.0</v>
      </c>
      <c r="H27" s="79">
        <v>0.0</v>
      </c>
      <c r="I27" s="79">
        <v>0.0</v>
      </c>
      <c r="J27" s="79">
        <v>0.0</v>
      </c>
      <c r="K27" s="79">
        <v>0.0</v>
      </c>
      <c r="L27" s="79">
        <v>0.0</v>
      </c>
      <c r="M27" s="79">
        <v>0.0</v>
      </c>
      <c r="N27" s="80">
        <v>0.0</v>
      </c>
      <c r="O27" s="77">
        <f t="shared" si="1"/>
        <v>4.461967</v>
      </c>
      <c r="P27" s="78">
        <f t="shared" si="2"/>
        <v>0.3718305833</v>
      </c>
    </row>
    <row r="28" ht="15.75" hidden="1" customHeight="1">
      <c r="A28" s="32" t="s">
        <v>24</v>
      </c>
      <c r="B28" s="40" t="s">
        <v>92</v>
      </c>
      <c r="C28" s="73">
        <v>6.163618</v>
      </c>
      <c r="D28" s="74">
        <v>7.029363</v>
      </c>
      <c r="E28" s="75">
        <v>4.089985</v>
      </c>
      <c r="F28" s="74">
        <v>4.044341</v>
      </c>
      <c r="G28" s="75">
        <v>3.947264</v>
      </c>
      <c r="H28" s="74">
        <v>3.877973</v>
      </c>
      <c r="I28" s="75">
        <v>3.942833</v>
      </c>
      <c r="J28" s="74">
        <v>4.064294</v>
      </c>
      <c r="K28" s="75">
        <v>3.76395189</v>
      </c>
      <c r="L28" s="74">
        <v>3.589584</v>
      </c>
      <c r="M28" s="75">
        <v>3.650519</v>
      </c>
      <c r="N28" s="76">
        <v>3.705864</v>
      </c>
      <c r="O28" s="77">
        <f t="shared" si="1"/>
        <v>51.86958989</v>
      </c>
      <c r="P28" s="78">
        <f t="shared" si="2"/>
        <v>4.322465824</v>
      </c>
    </row>
    <row r="29" ht="15.75" hidden="1" customHeight="1">
      <c r="A29" s="42" t="s">
        <v>42</v>
      </c>
      <c r="B29" s="33" t="s">
        <v>43</v>
      </c>
      <c r="C29" s="81">
        <v>0.0</v>
      </c>
      <c r="D29" s="79">
        <v>0.0</v>
      </c>
      <c r="E29" s="79">
        <v>0.0</v>
      </c>
      <c r="F29" s="79">
        <v>0.0</v>
      </c>
      <c r="G29" s="79">
        <v>0.0</v>
      </c>
      <c r="H29" s="79">
        <v>0.0</v>
      </c>
      <c r="I29" s="79">
        <v>0.0</v>
      </c>
      <c r="J29" s="79">
        <v>0.0</v>
      </c>
      <c r="K29" s="79">
        <v>0.0</v>
      </c>
      <c r="L29" s="79">
        <v>0.0</v>
      </c>
      <c r="M29" s="79">
        <v>0.0</v>
      </c>
      <c r="N29" s="76">
        <v>0.015614</v>
      </c>
      <c r="O29" s="77">
        <f t="shared" si="1"/>
        <v>0.015614</v>
      </c>
      <c r="P29" s="78">
        <f t="shared" si="2"/>
        <v>0.001301166667</v>
      </c>
    </row>
    <row r="30" ht="15.75" hidden="1" customHeight="1">
      <c r="A30" s="32" t="s">
        <v>38</v>
      </c>
      <c r="B30" s="33" t="s">
        <v>93</v>
      </c>
      <c r="C30" s="81">
        <v>0.0</v>
      </c>
      <c r="D30" s="79">
        <v>0.0</v>
      </c>
      <c r="E30" s="79">
        <v>0.0</v>
      </c>
      <c r="F30" s="79">
        <v>0.0</v>
      </c>
      <c r="G30" s="79">
        <v>0.0</v>
      </c>
      <c r="H30" s="79">
        <v>0.0</v>
      </c>
      <c r="I30" s="75">
        <v>0.754112</v>
      </c>
      <c r="J30" s="74">
        <v>0.81549301</v>
      </c>
      <c r="K30" s="75">
        <v>0.6632485</v>
      </c>
      <c r="L30" s="74">
        <v>0.731585</v>
      </c>
      <c r="M30" s="75">
        <v>0.782928</v>
      </c>
      <c r="N30" s="76">
        <v>0.786561</v>
      </c>
      <c r="O30" s="77">
        <f t="shared" si="1"/>
        <v>4.53392751</v>
      </c>
      <c r="P30" s="78">
        <f t="shared" si="2"/>
        <v>0.3778272925</v>
      </c>
    </row>
    <row r="31" ht="15.75" hidden="1" customHeight="1">
      <c r="A31" s="32" t="s">
        <v>22</v>
      </c>
      <c r="B31" s="33" t="s">
        <v>23</v>
      </c>
      <c r="C31" s="73">
        <v>0.490583</v>
      </c>
      <c r="D31" s="74">
        <v>0.84908794</v>
      </c>
      <c r="E31" s="75">
        <v>0.91668199</v>
      </c>
      <c r="F31" s="74">
        <v>0.86875683</v>
      </c>
      <c r="G31" s="75">
        <v>0.81690189</v>
      </c>
      <c r="H31" s="74">
        <v>0.91413039</v>
      </c>
      <c r="I31" s="75">
        <v>0.85826414</v>
      </c>
      <c r="J31" s="74">
        <v>0.92902917</v>
      </c>
      <c r="K31" s="75">
        <v>1.20781093557</v>
      </c>
      <c r="L31" s="74">
        <v>0.79361795</v>
      </c>
      <c r="M31" s="75">
        <v>2.37567904</v>
      </c>
      <c r="N31" s="80">
        <v>0.0</v>
      </c>
      <c r="O31" s="77">
        <f t="shared" si="1"/>
        <v>11.02054328</v>
      </c>
      <c r="P31" s="78">
        <f t="shared" si="2"/>
        <v>0.9183786063</v>
      </c>
    </row>
    <row r="32" ht="15.75" hidden="1" customHeight="1">
      <c r="A32" s="32" t="s">
        <v>22</v>
      </c>
      <c r="B32" s="33" t="s">
        <v>29</v>
      </c>
      <c r="C32" s="73">
        <v>0.310179</v>
      </c>
      <c r="D32" s="74">
        <v>0.79427</v>
      </c>
      <c r="E32" s="75">
        <v>1.185898</v>
      </c>
      <c r="F32" s="74">
        <v>1.720541</v>
      </c>
      <c r="G32" s="75">
        <v>2.674465</v>
      </c>
      <c r="H32" s="74">
        <v>4.073261</v>
      </c>
      <c r="I32" s="75">
        <v>3.295378</v>
      </c>
      <c r="J32" s="74">
        <v>3.331992</v>
      </c>
      <c r="K32" s="75">
        <v>3.794276</v>
      </c>
      <c r="L32" s="74">
        <v>3.070656</v>
      </c>
      <c r="M32" s="75">
        <v>3.206034</v>
      </c>
      <c r="N32" s="76">
        <v>3.197263</v>
      </c>
      <c r="O32" s="77">
        <f t="shared" si="1"/>
        <v>30.654213</v>
      </c>
      <c r="P32" s="78">
        <f t="shared" si="2"/>
        <v>2.55451775</v>
      </c>
    </row>
    <row r="33" ht="15.75" hidden="1" customHeight="1">
      <c r="A33" s="32" t="s">
        <v>22</v>
      </c>
      <c r="B33" s="33" t="s">
        <v>94</v>
      </c>
      <c r="C33" s="73">
        <v>0.689396</v>
      </c>
      <c r="D33" s="74">
        <v>0.553213</v>
      </c>
      <c r="E33" s="75">
        <v>0.710212</v>
      </c>
      <c r="F33" s="74">
        <v>0.753713</v>
      </c>
      <c r="G33" s="75">
        <v>0.728278</v>
      </c>
      <c r="H33" s="74">
        <v>0.80337</v>
      </c>
      <c r="I33" s="75">
        <v>0.733518</v>
      </c>
      <c r="J33" s="74">
        <v>0.782839</v>
      </c>
      <c r="K33" s="75">
        <v>0.057796</v>
      </c>
      <c r="L33" s="74">
        <v>5.89E-4</v>
      </c>
      <c r="M33" s="79">
        <v>0.0</v>
      </c>
      <c r="N33" s="80">
        <v>0.0</v>
      </c>
      <c r="O33" s="77">
        <f t="shared" si="1"/>
        <v>5.812924</v>
      </c>
      <c r="P33" s="78">
        <f t="shared" si="2"/>
        <v>0.4844103333</v>
      </c>
    </row>
    <row r="34" ht="15.75" hidden="1" customHeight="1">
      <c r="A34" s="32" t="s">
        <v>22</v>
      </c>
      <c r="B34" s="33" t="s">
        <v>95</v>
      </c>
      <c r="C34" s="73">
        <v>0.73727333</v>
      </c>
      <c r="D34" s="74">
        <v>0.79423445</v>
      </c>
      <c r="E34" s="75">
        <v>0.6562423199999999</v>
      </c>
      <c r="F34" s="74">
        <v>0.6282000000000001</v>
      </c>
      <c r="G34" s="75">
        <v>0.7101270000000001</v>
      </c>
      <c r="H34" s="74">
        <v>1.5254</v>
      </c>
      <c r="I34" s="75">
        <v>1.3823364999999999</v>
      </c>
      <c r="J34" s="74">
        <v>0.0059153</v>
      </c>
      <c r="K34" s="75">
        <v>0.480738</v>
      </c>
      <c r="L34" s="74">
        <v>0.47660911</v>
      </c>
      <c r="M34" s="75">
        <v>0.33564</v>
      </c>
      <c r="N34" s="76">
        <v>0.00265</v>
      </c>
      <c r="O34" s="77">
        <f t="shared" si="1"/>
        <v>7.73536601</v>
      </c>
      <c r="P34" s="78">
        <f t="shared" si="2"/>
        <v>0.6446138342</v>
      </c>
    </row>
    <row r="35" ht="15.75" hidden="1" customHeight="1">
      <c r="A35" s="32" t="s">
        <v>22</v>
      </c>
      <c r="B35" s="33" t="s">
        <v>37</v>
      </c>
      <c r="C35" s="73">
        <v>4.86766</v>
      </c>
      <c r="D35" s="74">
        <v>4.40740454</v>
      </c>
      <c r="E35" s="75">
        <v>4.17757562</v>
      </c>
      <c r="F35" s="74">
        <v>3.90284995</v>
      </c>
      <c r="G35" s="75">
        <v>3.65448428</v>
      </c>
      <c r="H35" s="74">
        <v>3.24712399</v>
      </c>
      <c r="I35" s="75">
        <v>3.11725436</v>
      </c>
      <c r="J35" s="74">
        <v>3.47119055</v>
      </c>
      <c r="K35" s="75">
        <v>4.08206588052</v>
      </c>
      <c r="L35" s="74">
        <v>4.21979111</v>
      </c>
      <c r="M35" s="79">
        <v>0.0</v>
      </c>
      <c r="N35" s="80">
        <v>0.0</v>
      </c>
      <c r="O35" s="77">
        <f t="shared" si="1"/>
        <v>39.14740028</v>
      </c>
      <c r="P35" s="78">
        <f t="shared" si="2"/>
        <v>3.262283357</v>
      </c>
    </row>
    <row r="36" ht="15.75" hidden="1" customHeight="1">
      <c r="A36" s="32" t="s">
        <v>22</v>
      </c>
      <c r="B36" s="33" t="s">
        <v>50</v>
      </c>
      <c r="C36" s="73">
        <v>1.018494</v>
      </c>
      <c r="D36" s="74">
        <v>1.36675984</v>
      </c>
      <c r="E36" s="75">
        <v>0.2144851</v>
      </c>
      <c r="F36" s="74">
        <v>0.05545674</v>
      </c>
      <c r="G36" s="75">
        <v>0.07304389</v>
      </c>
      <c r="H36" s="74">
        <v>0.25447376</v>
      </c>
      <c r="I36" s="75">
        <v>0.13262165</v>
      </c>
      <c r="J36" s="74">
        <v>0.13919751</v>
      </c>
      <c r="K36" s="75">
        <v>0.17684151138999998</v>
      </c>
      <c r="L36" s="74">
        <v>0.21490446</v>
      </c>
      <c r="M36" s="75">
        <v>0.13086747</v>
      </c>
      <c r="N36" s="80">
        <v>0.0</v>
      </c>
      <c r="O36" s="77">
        <f t="shared" si="1"/>
        <v>3.777145931</v>
      </c>
      <c r="P36" s="78">
        <f t="shared" si="2"/>
        <v>0.3147621609</v>
      </c>
    </row>
    <row r="37" ht="15.75" hidden="1" customHeight="1">
      <c r="A37" s="32" t="s">
        <v>22</v>
      </c>
      <c r="B37" s="33" t="s">
        <v>51</v>
      </c>
      <c r="C37" s="73">
        <v>0.64665345</v>
      </c>
      <c r="D37" s="74">
        <v>0.55957317</v>
      </c>
      <c r="E37" s="75">
        <v>0.639733</v>
      </c>
      <c r="F37" s="74">
        <v>0.626872</v>
      </c>
      <c r="G37" s="75">
        <v>0.65014296</v>
      </c>
      <c r="H37" s="74">
        <v>0.74244294</v>
      </c>
      <c r="I37" s="75">
        <v>0.72749182</v>
      </c>
      <c r="J37" s="74">
        <v>0.75332047</v>
      </c>
      <c r="K37" s="75">
        <v>0.66204952</v>
      </c>
      <c r="L37" s="74">
        <v>0.62815583</v>
      </c>
      <c r="M37" s="75">
        <v>0.59546797</v>
      </c>
      <c r="N37" s="80">
        <v>0.0</v>
      </c>
      <c r="O37" s="77">
        <f t="shared" si="1"/>
        <v>7.23190313</v>
      </c>
      <c r="P37" s="78">
        <f t="shared" si="2"/>
        <v>0.6026585942</v>
      </c>
    </row>
    <row r="38" ht="15.75" hidden="1" customHeight="1">
      <c r="A38" s="32" t="s">
        <v>22</v>
      </c>
      <c r="B38" s="33" t="s">
        <v>52</v>
      </c>
      <c r="C38" s="81">
        <v>0.0</v>
      </c>
      <c r="D38" s="79">
        <v>0.0</v>
      </c>
      <c r="E38" s="75">
        <v>0.205229</v>
      </c>
      <c r="F38" s="74">
        <v>1.36335765</v>
      </c>
      <c r="G38" s="75">
        <v>2.49911333</v>
      </c>
      <c r="H38" s="74">
        <v>2.7524593</v>
      </c>
      <c r="I38" s="75">
        <v>2.7487618</v>
      </c>
      <c r="J38" s="74">
        <v>2.7622115</v>
      </c>
      <c r="K38" s="75">
        <v>2.657042</v>
      </c>
      <c r="L38" s="74">
        <v>2.418336</v>
      </c>
      <c r="M38" s="75">
        <v>2.898294</v>
      </c>
      <c r="N38" s="76">
        <v>2.348996</v>
      </c>
      <c r="O38" s="77">
        <f t="shared" si="1"/>
        <v>22.65380058</v>
      </c>
      <c r="P38" s="78">
        <f t="shared" si="2"/>
        <v>1.887816715</v>
      </c>
    </row>
    <row r="39" ht="15.75" hidden="1" customHeight="1">
      <c r="A39" s="32" t="s">
        <v>22</v>
      </c>
      <c r="B39" s="33" t="s">
        <v>53</v>
      </c>
      <c r="C39" s="73">
        <v>0.129473</v>
      </c>
      <c r="D39" s="74">
        <v>0.10018156</v>
      </c>
      <c r="E39" s="79">
        <v>0.0</v>
      </c>
      <c r="F39" s="79">
        <v>0.0</v>
      </c>
      <c r="G39" s="75">
        <v>0.04032235</v>
      </c>
      <c r="H39" s="74">
        <v>0.360175</v>
      </c>
      <c r="I39" s="75">
        <v>0.139392</v>
      </c>
      <c r="J39" s="74">
        <v>0.057555</v>
      </c>
      <c r="K39" s="79">
        <v>0.0</v>
      </c>
      <c r="L39" s="79">
        <v>0.0</v>
      </c>
      <c r="M39" s="79">
        <v>0.0</v>
      </c>
      <c r="N39" s="80">
        <v>0.0</v>
      </c>
      <c r="O39" s="77">
        <f t="shared" si="1"/>
        <v>0.82709891</v>
      </c>
      <c r="P39" s="78">
        <f t="shared" si="2"/>
        <v>0.06892490917</v>
      </c>
    </row>
    <row r="40" ht="15.75" hidden="1" customHeight="1">
      <c r="A40" s="32" t="s">
        <v>22</v>
      </c>
      <c r="B40" s="33" t="s">
        <v>54</v>
      </c>
      <c r="C40" s="73">
        <v>0.042706</v>
      </c>
      <c r="D40" s="74">
        <v>0.040295</v>
      </c>
      <c r="E40" s="75">
        <v>0.480094</v>
      </c>
      <c r="F40" s="74">
        <v>0.66739</v>
      </c>
      <c r="G40" s="75">
        <v>0.695765</v>
      </c>
      <c r="H40" s="74">
        <v>0.750747</v>
      </c>
      <c r="I40" s="75">
        <v>0.764628626</v>
      </c>
      <c r="J40" s="74">
        <v>0.314533649</v>
      </c>
      <c r="K40" s="75">
        <v>0.338296</v>
      </c>
      <c r="L40" s="74">
        <v>0.77903048</v>
      </c>
      <c r="M40" s="75">
        <v>0.909449</v>
      </c>
      <c r="N40" s="76">
        <v>0.87652397</v>
      </c>
      <c r="O40" s="77">
        <f t="shared" si="1"/>
        <v>6.659458725</v>
      </c>
      <c r="P40" s="78">
        <f t="shared" si="2"/>
        <v>0.5549548938</v>
      </c>
    </row>
    <row r="41" ht="15.75" hidden="1" customHeight="1">
      <c r="A41" s="32" t="s">
        <v>22</v>
      </c>
      <c r="B41" s="33" t="s">
        <v>55</v>
      </c>
      <c r="C41" s="73">
        <v>0.92945163</v>
      </c>
      <c r="D41" s="74">
        <v>1.10422</v>
      </c>
      <c r="E41" s="75">
        <v>1.06934026</v>
      </c>
      <c r="F41" s="74">
        <v>1.07693193</v>
      </c>
      <c r="G41" s="75">
        <v>1.56499782</v>
      </c>
      <c r="H41" s="74">
        <v>1.465208</v>
      </c>
      <c r="I41" s="75">
        <v>1.62671592</v>
      </c>
      <c r="J41" s="74">
        <v>1.62144966</v>
      </c>
      <c r="K41" s="75">
        <v>1.83680532</v>
      </c>
      <c r="L41" s="74">
        <v>1.96873932</v>
      </c>
      <c r="M41" s="75">
        <v>2.35639271</v>
      </c>
      <c r="N41" s="76">
        <v>2.015375</v>
      </c>
      <c r="O41" s="77">
        <f t="shared" si="1"/>
        <v>18.63562757</v>
      </c>
      <c r="P41" s="78">
        <f t="shared" si="2"/>
        <v>1.552968964</v>
      </c>
    </row>
    <row r="42" ht="15.75" hidden="1" customHeight="1">
      <c r="A42" s="32" t="s">
        <v>22</v>
      </c>
      <c r="B42" s="33" t="s">
        <v>56</v>
      </c>
      <c r="C42" s="73">
        <v>0.786176</v>
      </c>
      <c r="D42" s="74">
        <v>0.8453869</v>
      </c>
      <c r="E42" s="75">
        <v>0.72939782</v>
      </c>
      <c r="F42" s="74">
        <v>0.985422</v>
      </c>
      <c r="G42" s="75">
        <v>0.012627</v>
      </c>
      <c r="H42" s="74">
        <v>0.03481329</v>
      </c>
      <c r="I42" s="75">
        <v>0.04379607</v>
      </c>
      <c r="J42" s="74">
        <v>0.04899642</v>
      </c>
      <c r="K42" s="75">
        <v>0.033254</v>
      </c>
      <c r="L42" s="74">
        <v>0.0530278</v>
      </c>
      <c r="M42" s="75">
        <v>0.035669</v>
      </c>
      <c r="N42" s="76">
        <v>0.022271</v>
      </c>
      <c r="O42" s="77">
        <f t="shared" si="1"/>
        <v>3.6308373</v>
      </c>
      <c r="P42" s="78">
        <f t="shared" si="2"/>
        <v>0.302569775</v>
      </c>
    </row>
    <row r="43" ht="15.75" hidden="1" customHeight="1">
      <c r="A43" s="89" t="s">
        <v>47</v>
      </c>
      <c r="B43" s="90" t="s">
        <v>48</v>
      </c>
      <c r="C43" s="91">
        <v>4.027891</v>
      </c>
      <c r="D43" s="92">
        <v>6.043312</v>
      </c>
      <c r="E43" s="93">
        <v>5.380693</v>
      </c>
      <c r="F43" s="92">
        <v>5.270402</v>
      </c>
      <c r="G43" s="93">
        <v>5.364507</v>
      </c>
      <c r="H43" s="92">
        <v>5.430515</v>
      </c>
      <c r="I43" s="93">
        <v>5.298155</v>
      </c>
      <c r="J43" s="92">
        <v>5.019511</v>
      </c>
      <c r="K43" s="93">
        <v>4.876863</v>
      </c>
      <c r="L43" s="92">
        <v>4.79557</v>
      </c>
      <c r="M43" s="93">
        <v>5.451937</v>
      </c>
      <c r="N43" s="94">
        <v>5.916521</v>
      </c>
      <c r="O43" s="95">
        <f t="shared" si="1"/>
        <v>62.875877</v>
      </c>
      <c r="P43" s="96">
        <f t="shared" si="2"/>
        <v>5.239656417</v>
      </c>
    </row>
    <row r="44" ht="15.75" hidden="1" customHeight="1">
      <c r="A44" s="97"/>
      <c r="B44" s="58" t="s">
        <v>83</v>
      </c>
      <c r="C44" s="83">
        <f t="shared" ref="C44:O44" si="3">SUM(C3:C43)</f>
        <v>58.70448587</v>
      </c>
      <c r="D44" s="83">
        <f t="shared" si="3"/>
        <v>86.64482339</v>
      </c>
      <c r="E44" s="83">
        <f t="shared" si="3"/>
        <v>64.77162773</v>
      </c>
      <c r="F44" s="83">
        <f t="shared" si="3"/>
        <v>71.48247586</v>
      </c>
      <c r="G44" s="83">
        <f t="shared" si="3"/>
        <v>69.44796582</v>
      </c>
      <c r="H44" s="83">
        <f t="shared" si="3"/>
        <v>72.95106213</v>
      </c>
      <c r="I44" s="83">
        <f t="shared" si="3"/>
        <v>88.59567189</v>
      </c>
      <c r="J44" s="83">
        <f t="shared" si="3"/>
        <v>80.76285992</v>
      </c>
      <c r="K44" s="83">
        <f t="shared" si="3"/>
        <v>103.3053522</v>
      </c>
      <c r="L44" s="83">
        <f t="shared" si="3"/>
        <v>86.06647801</v>
      </c>
      <c r="M44" s="83">
        <f t="shared" si="3"/>
        <v>91.32188698</v>
      </c>
      <c r="N44" s="84">
        <f t="shared" si="3"/>
        <v>68.74581821</v>
      </c>
      <c r="O44" s="85">
        <f t="shared" si="3"/>
        <v>942.800508</v>
      </c>
      <c r="P44" s="98"/>
    </row>
    <row r="45" ht="15.75" hidden="1" customHeight="1">
      <c r="A45" s="99"/>
      <c r="B45" s="100"/>
      <c r="C45" s="101"/>
      <c r="D45" s="101"/>
      <c r="E45" s="101"/>
      <c r="F45" s="101"/>
      <c r="G45" s="101"/>
      <c r="H45" s="101"/>
      <c r="I45" s="101"/>
      <c r="J45" s="101"/>
      <c r="K45" s="101"/>
      <c r="L45" s="101"/>
      <c r="M45" s="101"/>
      <c r="N45" s="101"/>
      <c r="O45" s="101"/>
      <c r="P45" s="102"/>
    </row>
    <row r="46" ht="15.75" customHeight="1">
      <c r="A46" s="103" t="s">
        <v>96</v>
      </c>
      <c r="B46" s="104"/>
      <c r="C46" s="104"/>
      <c r="D46" s="104"/>
      <c r="E46" s="104"/>
      <c r="F46" s="104"/>
      <c r="G46" s="104"/>
      <c r="H46" s="104"/>
      <c r="I46" s="104"/>
      <c r="J46" s="104"/>
      <c r="K46" s="104"/>
      <c r="L46" s="104"/>
      <c r="M46" s="104"/>
      <c r="N46" s="105"/>
      <c r="O46" s="106"/>
      <c r="P46" s="107"/>
    </row>
    <row r="47" ht="15.75" customHeight="1">
      <c r="A47" s="108"/>
      <c r="B47" s="109"/>
      <c r="C47" s="109"/>
      <c r="D47" s="109"/>
      <c r="E47" s="109"/>
      <c r="F47" s="109"/>
      <c r="G47" s="109"/>
      <c r="H47" s="109"/>
      <c r="I47" s="109"/>
      <c r="J47" s="109"/>
      <c r="K47" s="109"/>
      <c r="L47" s="109"/>
      <c r="M47" s="109"/>
      <c r="N47" s="110"/>
      <c r="O47" s="111"/>
      <c r="P47" s="112"/>
    </row>
    <row r="48" ht="15.75" customHeight="1">
      <c r="A48" s="113" t="s">
        <v>12</v>
      </c>
      <c r="B48" s="18"/>
      <c r="C48" s="67">
        <v>2012.0</v>
      </c>
      <c r="D48" s="68">
        <v>2013.0</v>
      </c>
      <c r="E48" s="69">
        <v>2014.0</v>
      </c>
      <c r="F48" s="68">
        <v>2015.0</v>
      </c>
      <c r="G48" s="69">
        <v>2016.0</v>
      </c>
      <c r="H48" s="68">
        <v>2017.0</v>
      </c>
      <c r="I48" s="69">
        <v>2018.0</v>
      </c>
      <c r="J48" s="70">
        <v>2019.0</v>
      </c>
      <c r="K48" s="71">
        <v>2020.0</v>
      </c>
      <c r="L48" s="70">
        <v>2021.0</v>
      </c>
      <c r="M48" s="71">
        <v>2022.0</v>
      </c>
      <c r="N48" s="72">
        <v>2023.0</v>
      </c>
      <c r="O48" s="30" t="s">
        <v>97</v>
      </c>
      <c r="P48" s="31" t="s">
        <v>98</v>
      </c>
    </row>
    <row r="49" ht="15.75" customHeight="1">
      <c r="A49" s="114" t="s">
        <v>16</v>
      </c>
      <c r="B49" s="21"/>
      <c r="C49" s="115">
        <f t="shared" ref="C49:P49" si="4">SUM(C3:C22)</f>
        <v>15.04217646</v>
      </c>
      <c r="D49" s="116">
        <f t="shared" si="4"/>
        <v>15.37777099</v>
      </c>
      <c r="E49" s="117">
        <f t="shared" si="4"/>
        <v>14.01952303</v>
      </c>
      <c r="F49" s="116">
        <f t="shared" si="4"/>
        <v>12.85578972</v>
      </c>
      <c r="G49" s="117">
        <f t="shared" si="4"/>
        <v>14.62376756</v>
      </c>
      <c r="H49" s="116">
        <f t="shared" si="4"/>
        <v>18.27908046</v>
      </c>
      <c r="I49" s="117">
        <f t="shared" si="4"/>
        <v>19.98909668</v>
      </c>
      <c r="J49" s="116">
        <f t="shared" si="4"/>
        <v>19.94063545</v>
      </c>
      <c r="K49" s="117">
        <f t="shared" si="4"/>
        <v>20.0687736</v>
      </c>
      <c r="L49" s="116">
        <f t="shared" si="4"/>
        <v>17.13455175</v>
      </c>
      <c r="M49" s="117">
        <f t="shared" si="4"/>
        <v>23.01333261</v>
      </c>
      <c r="N49" s="118">
        <f t="shared" si="4"/>
        <v>24.01682824</v>
      </c>
      <c r="O49" s="119">
        <f t="shared" si="4"/>
        <v>214.3613266</v>
      </c>
      <c r="P49" s="120">
        <f t="shared" si="4"/>
        <v>17.86344388</v>
      </c>
    </row>
    <row r="50" ht="15.75" customHeight="1">
      <c r="A50" s="121" t="s">
        <v>24</v>
      </c>
      <c r="B50" s="122"/>
      <c r="C50" s="123">
        <f t="shared" ref="C50:P50" si="5">SUM(C23:C28)</f>
        <v>28.986373</v>
      </c>
      <c r="D50" s="74">
        <f t="shared" si="5"/>
        <v>53.809114</v>
      </c>
      <c r="E50" s="75">
        <f t="shared" si="5"/>
        <v>34.38652259</v>
      </c>
      <c r="F50" s="74">
        <f t="shared" si="5"/>
        <v>40.70679304</v>
      </c>
      <c r="G50" s="75">
        <f t="shared" si="5"/>
        <v>35.33942274</v>
      </c>
      <c r="H50" s="74">
        <f t="shared" si="5"/>
        <v>32.317862</v>
      </c>
      <c r="I50" s="75">
        <f t="shared" si="5"/>
        <v>46.98414932</v>
      </c>
      <c r="J50" s="74">
        <f t="shared" si="5"/>
        <v>40.76899023</v>
      </c>
      <c r="K50" s="75">
        <f t="shared" si="5"/>
        <v>62.36949193</v>
      </c>
      <c r="L50" s="74">
        <f t="shared" si="5"/>
        <v>48.7813142</v>
      </c>
      <c r="M50" s="75">
        <f t="shared" si="5"/>
        <v>49.23019618</v>
      </c>
      <c r="N50" s="76">
        <f t="shared" si="5"/>
        <v>29.547215</v>
      </c>
      <c r="O50" s="77">
        <f t="shared" si="5"/>
        <v>503.2274442</v>
      </c>
      <c r="P50" s="78">
        <f t="shared" si="5"/>
        <v>41.93562035</v>
      </c>
    </row>
    <row r="51" ht="15.75" customHeight="1">
      <c r="A51" s="121" t="s">
        <v>42</v>
      </c>
      <c r="B51" s="122"/>
      <c r="C51" s="124">
        <f t="shared" ref="C51:P51" si="6">C29</f>
        <v>0</v>
      </c>
      <c r="D51" s="79">
        <f t="shared" si="6"/>
        <v>0</v>
      </c>
      <c r="E51" s="79">
        <f t="shared" si="6"/>
        <v>0</v>
      </c>
      <c r="F51" s="79">
        <f t="shared" si="6"/>
        <v>0</v>
      </c>
      <c r="G51" s="79">
        <f t="shared" si="6"/>
        <v>0</v>
      </c>
      <c r="H51" s="79">
        <f t="shared" si="6"/>
        <v>0</v>
      </c>
      <c r="I51" s="79">
        <f t="shared" si="6"/>
        <v>0</v>
      </c>
      <c r="J51" s="79">
        <f t="shared" si="6"/>
        <v>0</v>
      </c>
      <c r="K51" s="79">
        <f t="shared" si="6"/>
        <v>0</v>
      </c>
      <c r="L51" s="79">
        <f t="shared" si="6"/>
        <v>0</v>
      </c>
      <c r="M51" s="79">
        <f t="shared" si="6"/>
        <v>0</v>
      </c>
      <c r="N51" s="76">
        <f t="shared" si="6"/>
        <v>0.015614</v>
      </c>
      <c r="O51" s="77">
        <f t="shared" si="6"/>
        <v>0.015614</v>
      </c>
      <c r="P51" s="78">
        <f t="shared" si="6"/>
        <v>0.001301166667</v>
      </c>
    </row>
    <row r="52" ht="15.75" customHeight="1">
      <c r="A52" s="121" t="s">
        <v>38</v>
      </c>
      <c r="B52" s="122"/>
      <c r="C52" s="124">
        <f t="shared" ref="C52:P52" si="7">C30</f>
        <v>0</v>
      </c>
      <c r="D52" s="79">
        <f t="shared" si="7"/>
        <v>0</v>
      </c>
      <c r="E52" s="79">
        <f t="shared" si="7"/>
        <v>0</v>
      </c>
      <c r="F52" s="79">
        <f t="shared" si="7"/>
        <v>0</v>
      </c>
      <c r="G52" s="79">
        <f t="shared" si="7"/>
        <v>0</v>
      </c>
      <c r="H52" s="79">
        <f t="shared" si="7"/>
        <v>0</v>
      </c>
      <c r="I52" s="75">
        <f t="shared" si="7"/>
        <v>0.754112</v>
      </c>
      <c r="J52" s="74">
        <f t="shared" si="7"/>
        <v>0.81549301</v>
      </c>
      <c r="K52" s="75">
        <f t="shared" si="7"/>
        <v>0.6632485</v>
      </c>
      <c r="L52" s="74">
        <f t="shared" si="7"/>
        <v>0.731585</v>
      </c>
      <c r="M52" s="75">
        <f t="shared" si="7"/>
        <v>0.782928</v>
      </c>
      <c r="N52" s="76">
        <f t="shared" si="7"/>
        <v>0.786561</v>
      </c>
      <c r="O52" s="77">
        <f t="shared" si="7"/>
        <v>4.53392751</v>
      </c>
      <c r="P52" s="78">
        <f t="shared" si="7"/>
        <v>0.3778272925</v>
      </c>
    </row>
    <row r="53" ht="15.75" customHeight="1">
      <c r="A53" s="121" t="s">
        <v>22</v>
      </c>
      <c r="B53" s="122"/>
      <c r="C53" s="123">
        <f t="shared" ref="C53:P53" si="8">SUM(C31:C42)</f>
        <v>10.64804541</v>
      </c>
      <c r="D53" s="74">
        <f t="shared" si="8"/>
        <v>11.4146264</v>
      </c>
      <c r="E53" s="75">
        <f t="shared" si="8"/>
        <v>10.98488911</v>
      </c>
      <c r="F53" s="74">
        <f t="shared" si="8"/>
        <v>12.6494911</v>
      </c>
      <c r="G53" s="75">
        <f t="shared" si="8"/>
        <v>14.12026852</v>
      </c>
      <c r="H53" s="74">
        <f t="shared" si="8"/>
        <v>16.92360467</v>
      </c>
      <c r="I53" s="75">
        <f t="shared" si="8"/>
        <v>15.57015889</v>
      </c>
      <c r="J53" s="74">
        <f t="shared" si="8"/>
        <v>14.21823023</v>
      </c>
      <c r="K53" s="75">
        <f t="shared" si="8"/>
        <v>15.32697517</v>
      </c>
      <c r="L53" s="74">
        <f t="shared" si="8"/>
        <v>14.62345706</v>
      </c>
      <c r="M53" s="75">
        <f t="shared" si="8"/>
        <v>12.84349319</v>
      </c>
      <c r="N53" s="76">
        <f t="shared" si="8"/>
        <v>8.46307897</v>
      </c>
      <c r="O53" s="77">
        <f t="shared" si="8"/>
        <v>157.7863187</v>
      </c>
      <c r="P53" s="78">
        <f t="shared" si="8"/>
        <v>13.14885989</v>
      </c>
    </row>
    <row r="54" ht="15.75" customHeight="1">
      <c r="A54" s="125" t="s">
        <v>47</v>
      </c>
      <c r="B54" s="126"/>
      <c r="C54" s="123">
        <f t="shared" ref="C54:P54" si="9">C43</f>
        <v>4.027891</v>
      </c>
      <c r="D54" s="92">
        <f t="shared" si="9"/>
        <v>6.043312</v>
      </c>
      <c r="E54" s="93">
        <f t="shared" si="9"/>
        <v>5.380693</v>
      </c>
      <c r="F54" s="92">
        <f t="shared" si="9"/>
        <v>5.270402</v>
      </c>
      <c r="G54" s="93">
        <f t="shared" si="9"/>
        <v>5.364507</v>
      </c>
      <c r="H54" s="92">
        <f t="shared" si="9"/>
        <v>5.430515</v>
      </c>
      <c r="I54" s="93">
        <f t="shared" si="9"/>
        <v>5.298155</v>
      </c>
      <c r="J54" s="92">
        <f t="shared" si="9"/>
        <v>5.019511</v>
      </c>
      <c r="K54" s="93">
        <f t="shared" si="9"/>
        <v>4.876863</v>
      </c>
      <c r="L54" s="92">
        <f t="shared" si="9"/>
        <v>4.79557</v>
      </c>
      <c r="M54" s="93">
        <f t="shared" si="9"/>
        <v>5.451937</v>
      </c>
      <c r="N54" s="94">
        <f t="shared" si="9"/>
        <v>5.916521</v>
      </c>
      <c r="O54" s="95">
        <f t="shared" si="9"/>
        <v>62.875877</v>
      </c>
      <c r="P54" s="127">
        <f t="shared" si="9"/>
        <v>5.239656417</v>
      </c>
    </row>
    <row r="55" ht="15.75" customHeight="1">
      <c r="A55" s="128" t="s">
        <v>99</v>
      </c>
      <c r="B55" s="129"/>
      <c r="C55" s="130">
        <f t="shared" ref="C55:O55" si="10">SUM(C49:C54)</f>
        <v>58.70448587</v>
      </c>
      <c r="D55" s="131">
        <f t="shared" si="10"/>
        <v>86.64482339</v>
      </c>
      <c r="E55" s="131">
        <f t="shared" si="10"/>
        <v>64.77162773</v>
      </c>
      <c r="F55" s="131">
        <f t="shared" si="10"/>
        <v>71.48247586</v>
      </c>
      <c r="G55" s="131">
        <f t="shared" si="10"/>
        <v>69.44796582</v>
      </c>
      <c r="H55" s="131">
        <f t="shared" si="10"/>
        <v>72.95106213</v>
      </c>
      <c r="I55" s="131">
        <f t="shared" si="10"/>
        <v>88.59567189</v>
      </c>
      <c r="J55" s="131">
        <f t="shared" si="10"/>
        <v>80.76285992</v>
      </c>
      <c r="K55" s="131">
        <f t="shared" si="10"/>
        <v>103.3053522</v>
      </c>
      <c r="L55" s="131">
        <f t="shared" si="10"/>
        <v>86.06647801</v>
      </c>
      <c r="M55" s="131">
        <f t="shared" si="10"/>
        <v>91.32188698</v>
      </c>
      <c r="N55" s="132">
        <f t="shared" si="10"/>
        <v>68.74581821</v>
      </c>
      <c r="O55" s="133">
        <f t="shared" si="10"/>
        <v>942.800508</v>
      </c>
      <c r="P55" s="133">
        <f>AVERAGE(C55:N55)</f>
        <v>78.566709</v>
      </c>
    </row>
    <row r="56" ht="15.75" customHeight="1">
      <c r="A56" s="1" t="s">
        <v>100</v>
      </c>
    </row>
    <row r="57" ht="15.75" customHeight="1">
      <c r="I57" s="86"/>
    </row>
    <row r="58" ht="15.75" hidden="1" customHeight="1">
      <c r="A58" s="1" t="s">
        <v>101</v>
      </c>
    </row>
    <row r="59" ht="15.75" hidden="1" customHeight="1">
      <c r="A59" s="1" t="s">
        <v>102</v>
      </c>
    </row>
    <row r="60" ht="15.75" hidden="1" customHeight="1">
      <c r="A60" s="1" t="s">
        <v>103</v>
      </c>
    </row>
    <row r="61" ht="15.75" hidden="1" customHeight="1">
      <c r="A61" s="1" t="s">
        <v>104</v>
      </c>
      <c r="C61" s="86"/>
      <c r="D61" s="86"/>
      <c r="E61" s="86"/>
      <c r="F61" s="86"/>
      <c r="G61" s="86"/>
      <c r="H61" s="86"/>
      <c r="I61" s="86"/>
      <c r="J61" s="86"/>
      <c r="K61" s="86"/>
      <c r="L61" s="86"/>
      <c r="M61" s="86"/>
      <c r="N61" s="86"/>
    </row>
    <row r="62" ht="15.75" hidden="1" customHeight="1">
      <c r="A62" s="1" t="s">
        <v>105</v>
      </c>
    </row>
    <row r="63" ht="15.75" hidden="1" customHeight="1">
      <c r="A63" s="1" t="s">
        <v>70</v>
      </c>
    </row>
    <row r="64" ht="15.75" hidden="1" customHeight="1">
      <c r="A64" s="1" t="s">
        <v>88</v>
      </c>
    </row>
    <row r="65" ht="15.75" hidden="1" customHeight="1">
      <c r="A65" s="1" t="s">
        <v>106</v>
      </c>
    </row>
    <row r="66" ht="15.75" customHeight="1"/>
    <row r="67" ht="3.0" customHeight="1"/>
    <row r="68" ht="15.75" customHeight="1">
      <c r="A68" s="134" t="s">
        <v>107</v>
      </c>
      <c r="B68" s="104"/>
      <c r="C68" s="104"/>
      <c r="D68" s="105"/>
    </row>
    <row r="69" ht="33.0" customHeight="1">
      <c r="A69" s="135"/>
      <c r="B69" s="109"/>
      <c r="C69" s="109"/>
      <c r="D69" s="110"/>
    </row>
    <row r="70" ht="15.75" customHeight="1">
      <c r="A70" s="136" t="s">
        <v>12</v>
      </c>
      <c r="B70" s="18"/>
      <c r="C70" s="137" t="s">
        <v>108</v>
      </c>
      <c r="D70" s="138" t="s">
        <v>109</v>
      </c>
    </row>
    <row r="71" ht="15.75" customHeight="1">
      <c r="A71" s="139" t="s">
        <v>16</v>
      </c>
      <c r="B71" s="21"/>
      <c r="C71" s="140">
        <v>2.1436132655000003E11</v>
      </c>
      <c r="D71" s="141">
        <v>214.36132655000003</v>
      </c>
    </row>
    <row r="72" ht="15.75" customHeight="1">
      <c r="A72" s="142" t="s">
        <v>24</v>
      </c>
      <c r="B72" s="122"/>
      <c r="C72" s="143">
        <v>5.0322744422999994E11</v>
      </c>
      <c r="D72" s="144">
        <v>503.22744422999995</v>
      </c>
    </row>
    <row r="73" ht="15.75" customHeight="1">
      <c r="A73" s="142" t="s">
        <v>42</v>
      </c>
      <c r="B73" s="122"/>
      <c r="C73" s="143">
        <v>1.5614E7</v>
      </c>
      <c r="D73" s="144">
        <v>0.015614</v>
      </c>
    </row>
    <row r="74" ht="15.75" customHeight="1">
      <c r="A74" s="142" t="s">
        <v>38</v>
      </c>
      <c r="B74" s="122"/>
      <c r="C74" s="143">
        <v>4.53392751E9</v>
      </c>
      <c r="D74" s="144">
        <v>4.53392751</v>
      </c>
    </row>
    <row r="75" ht="15.75" customHeight="1">
      <c r="A75" s="142" t="s">
        <v>22</v>
      </c>
      <c r="B75" s="122"/>
      <c r="C75" s="143">
        <v>1.5778631871247998E11</v>
      </c>
      <c r="D75" s="144">
        <v>157.78631871247998</v>
      </c>
    </row>
    <row r="76" ht="15.75" customHeight="1">
      <c r="A76" s="145" t="s">
        <v>47</v>
      </c>
      <c r="B76" s="146"/>
      <c r="C76" s="147">
        <v>6.2875877E10</v>
      </c>
      <c r="D76" s="148">
        <v>62.875877</v>
      </c>
    </row>
    <row r="77" ht="15.75" customHeight="1">
      <c r="A77" s="149" t="s">
        <v>99</v>
      </c>
      <c r="B77" s="129"/>
      <c r="C77" s="150">
        <v>9.4280050800248E11</v>
      </c>
      <c r="D77" s="151">
        <f>SUM(D71:D76)</f>
        <v>942.800508</v>
      </c>
    </row>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B1"/>
    <mergeCell ref="C1:N1"/>
    <mergeCell ref="A46:N47"/>
    <mergeCell ref="A48:B48"/>
    <mergeCell ref="A49:B49"/>
    <mergeCell ref="A50:B50"/>
    <mergeCell ref="A51:B51"/>
    <mergeCell ref="A72:B72"/>
    <mergeCell ref="A73:B73"/>
    <mergeCell ref="A74:B74"/>
    <mergeCell ref="A75:B75"/>
    <mergeCell ref="A76:B76"/>
    <mergeCell ref="A77:B77"/>
    <mergeCell ref="A52:B52"/>
    <mergeCell ref="A53:B53"/>
    <mergeCell ref="A54:B54"/>
    <mergeCell ref="A55:B55"/>
    <mergeCell ref="A68:D69"/>
    <mergeCell ref="A70:B70"/>
    <mergeCell ref="A71:B7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42.86"/>
    <col customWidth="1" min="2" max="9" width="16.43"/>
    <col customWidth="1" min="10" max="10" width="17.71"/>
    <col customWidth="1" min="11" max="13" width="16.43"/>
    <col customWidth="1" min="14" max="14" width="17.71"/>
    <col customWidth="1" min="15" max="26" width="10.71"/>
  </cols>
  <sheetData>
    <row r="1">
      <c r="A1" s="152" t="s">
        <v>10</v>
      </c>
      <c r="B1" s="65" t="s">
        <v>110</v>
      </c>
      <c r="C1" s="66"/>
      <c r="D1" s="66"/>
      <c r="E1" s="66"/>
      <c r="F1" s="66"/>
      <c r="G1" s="66"/>
      <c r="H1" s="66"/>
      <c r="I1" s="66"/>
      <c r="J1" s="66"/>
      <c r="K1" s="66"/>
      <c r="L1" s="66"/>
      <c r="M1" s="66"/>
      <c r="N1" s="18"/>
    </row>
    <row r="2">
      <c r="A2" s="23" t="s">
        <v>13</v>
      </c>
      <c r="B2" s="67">
        <v>2012.0</v>
      </c>
      <c r="C2" s="68">
        <v>2013.0</v>
      </c>
      <c r="D2" s="69">
        <v>2014.0</v>
      </c>
      <c r="E2" s="68">
        <v>2015.0</v>
      </c>
      <c r="F2" s="69">
        <v>2016.0</v>
      </c>
      <c r="G2" s="68">
        <v>2017.0</v>
      </c>
      <c r="H2" s="69">
        <v>2018.0</v>
      </c>
      <c r="I2" s="70">
        <v>2019.0</v>
      </c>
      <c r="J2" s="71">
        <v>2020.0</v>
      </c>
      <c r="K2" s="70">
        <v>2021.0</v>
      </c>
      <c r="L2" s="71">
        <v>2022.0</v>
      </c>
      <c r="M2" s="72">
        <v>2023.0</v>
      </c>
      <c r="N2" s="153" t="s">
        <v>111</v>
      </c>
    </row>
    <row r="3">
      <c r="A3" s="154" t="s">
        <v>64</v>
      </c>
      <c r="B3" s="155">
        <v>5.870448587E10</v>
      </c>
      <c r="C3" s="156">
        <v>8.664482339E10</v>
      </c>
      <c r="D3" s="156">
        <v>6.477162773E10</v>
      </c>
      <c r="E3" s="156">
        <v>7.148247586E10</v>
      </c>
      <c r="F3" s="156">
        <v>6.944796582E10</v>
      </c>
      <c r="G3" s="156">
        <v>7.295106213E10</v>
      </c>
      <c r="H3" s="156">
        <v>8.8595671886E10</v>
      </c>
      <c r="I3" s="156">
        <v>8.0762859919E10</v>
      </c>
      <c r="J3" s="156">
        <v>1.0330535219748E11</v>
      </c>
      <c r="K3" s="156">
        <v>8.606647801E10</v>
      </c>
      <c r="L3" s="156">
        <v>9.132188698E10</v>
      </c>
      <c r="M3" s="157">
        <v>6.874581821E10</v>
      </c>
      <c r="N3" s="158">
        <f t="shared" ref="N3:N5" si="2">SUM(B3:M3)</f>
        <v>942800508002</v>
      </c>
    </row>
    <row r="4">
      <c r="A4" s="159" t="s">
        <v>112</v>
      </c>
      <c r="B4" s="160">
        <f t="shared" ref="B4:M4" si="1">(B3/1000000)*2.5</f>
        <v>146761.2147</v>
      </c>
      <c r="C4" s="161">
        <f t="shared" si="1"/>
        <v>216612.0585</v>
      </c>
      <c r="D4" s="161">
        <f t="shared" si="1"/>
        <v>161929.0693</v>
      </c>
      <c r="E4" s="161">
        <f t="shared" si="1"/>
        <v>178706.1897</v>
      </c>
      <c r="F4" s="161">
        <f t="shared" si="1"/>
        <v>173619.9146</v>
      </c>
      <c r="G4" s="161">
        <f t="shared" si="1"/>
        <v>182377.6553</v>
      </c>
      <c r="H4" s="161">
        <f t="shared" si="1"/>
        <v>221489.1797</v>
      </c>
      <c r="I4" s="161">
        <f t="shared" si="1"/>
        <v>201907.1498</v>
      </c>
      <c r="J4" s="161">
        <f t="shared" si="1"/>
        <v>258263.3805</v>
      </c>
      <c r="K4" s="161">
        <f t="shared" si="1"/>
        <v>215166.195</v>
      </c>
      <c r="L4" s="161">
        <f t="shared" si="1"/>
        <v>228304.7175</v>
      </c>
      <c r="M4" s="162">
        <f t="shared" si="1"/>
        <v>171864.5455</v>
      </c>
      <c r="N4" s="163">
        <f t="shared" si="2"/>
        <v>2357001.27</v>
      </c>
    </row>
    <row r="5">
      <c r="A5" s="164" t="s">
        <v>113</v>
      </c>
      <c r="B5" s="165">
        <f t="shared" ref="B5:M5" si="3">(B3/1000000)*35</f>
        <v>2054657.005</v>
      </c>
      <c r="C5" s="166">
        <f t="shared" si="3"/>
        <v>3032568.819</v>
      </c>
      <c r="D5" s="166">
        <f t="shared" si="3"/>
        <v>2267006.971</v>
      </c>
      <c r="E5" s="166">
        <f t="shared" si="3"/>
        <v>2501886.655</v>
      </c>
      <c r="F5" s="166">
        <f t="shared" si="3"/>
        <v>2430678.804</v>
      </c>
      <c r="G5" s="166">
        <f t="shared" si="3"/>
        <v>2553287.175</v>
      </c>
      <c r="H5" s="166">
        <f t="shared" si="3"/>
        <v>3100848.516</v>
      </c>
      <c r="I5" s="166">
        <f t="shared" si="3"/>
        <v>2826700.097</v>
      </c>
      <c r="J5" s="166">
        <f t="shared" si="3"/>
        <v>3615687.327</v>
      </c>
      <c r="K5" s="166">
        <f t="shared" si="3"/>
        <v>3012326.73</v>
      </c>
      <c r="L5" s="166">
        <f t="shared" si="3"/>
        <v>3196266.044</v>
      </c>
      <c r="M5" s="167">
        <f t="shared" si="3"/>
        <v>2406103.637</v>
      </c>
      <c r="N5" s="168">
        <f t="shared" si="2"/>
        <v>32998017.78</v>
      </c>
    </row>
    <row r="8" ht="30.0" customHeight="1">
      <c r="A8" s="16" t="s">
        <v>114</v>
      </c>
    </row>
    <row r="15">
      <c r="F15" s="1" t="s">
        <v>115</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B1:N1"/>
    <mergeCell ref="A8:I8"/>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41.29"/>
    <col customWidth="1" min="2" max="2" width="15.0"/>
    <col customWidth="1" min="3" max="13" width="13.14"/>
    <col customWidth="1" min="14" max="14" width="14.29"/>
    <col customWidth="1" min="15" max="26" width="10.71"/>
  </cols>
  <sheetData>
    <row r="1">
      <c r="A1" s="169" t="s">
        <v>73</v>
      </c>
      <c r="B1" s="65" t="s">
        <v>116</v>
      </c>
      <c r="C1" s="66"/>
      <c r="D1" s="66"/>
      <c r="E1" s="66"/>
      <c r="F1" s="66"/>
      <c r="G1" s="66"/>
      <c r="H1" s="66"/>
      <c r="I1" s="66"/>
      <c r="J1" s="66"/>
      <c r="K1" s="66"/>
      <c r="L1" s="66"/>
      <c r="M1" s="66"/>
      <c r="N1" s="18"/>
    </row>
    <row r="2">
      <c r="A2" s="23" t="s">
        <v>13</v>
      </c>
      <c r="B2" s="170">
        <v>2012.0</v>
      </c>
      <c r="C2" s="68">
        <v>2013.0</v>
      </c>
      <c r="D2" s="69">
        <v>2014.0</v>
      </c>
      <c r="E2" s="68">
        <v>2015.0</v>
      </c>
      <c r="F2" s="69">
        <v>2016.0</v>
      </c>
      <c r="G2" s="68">
        <v>2017.0</v>
      </c>
      <c r="H2" s="69">
        <v>2018.0</v>
      </c>
      <c r="I2" s="70">
        <v>2019.0</v>
      </c>
      <c r="J2" s="71">
        <v>2020.0</v>
      </c>
      <c r="K2" s="70">
        <v>2021.0</v>
      </c>
      <c r="L2" s="71">
        <v>2022.0</v>
      </c>
      <c r="M2" s="171">
        <v>2023.0</v>
      </c>
      <c r="N2" s="153" t="s">
        <v>111</v>
      </c>
    </row>
    <row r="3">
      <c r="A3" s="154" t="s">
        <v>83</v>
      </c>
      <c r="B3" s="172">
        <v>58.70448587</v>
      </c>
      <c r="C3" s="173">
        <v>86.64482338999998</v>
      </c>
      <c r="D3" s="173">
        <v>64.77162772999999</v>
      </c>
      <c r="E3" s="173">
        <v>71.48247586</v>
      </c>
      <c r="F3" s="173">
        <v>69.44796582000002</v>
      </c>
      <c r="G3" s="173">
        <v>72.95106213</v>
      </c>
      <c r="H3" s="173">
        <v>88.59567188599999</v>
      </c>
      <c r="I3" s="173">
        <v>80.76285991900001</v>
      </c>
      <c r="J3" s="173">
        <v>103.30535219747998</v>
      </c>
      <c r="K3" s="173">
        <v>86.06647800999997</v>
      </c>
      <c r="L3" s="173">
        <v>91.32188698</v>
      </c>
      <c r="M3" s="174">
        <v>68.74581821000001</v>
      </c>
      <c r="N3" s="175">
        <f t="shared" ref="N3:N5" si="2">SUM(B3:M3)</f>
        <v>942.800508</v>
      </c>
    </row>
    <row r="4">
      <c r="A4" s="176" t="s">
        <v>112</v>
      </c>
      <c r="B4" s="177">
        <f t="shared" ref="B4:M4" si="1">B3*1000*2.5</f>
        <v>146761.2147</v>
      </c>
      <c r="C4" s="178">
        <f t="shared" si="1"/>
        <v>216612.0585</v>
      </c>
      <c r="D4" s="178">
        <f t="shared" si="1"/>
        <v>161929.0693</v>
      </c>
      <c r="E4" s="178">
        <f t="shared" si="1"/>
        <v>178706.1897</v>
      </c>
      <c r="F4" s="178">
        <f t="shared" si="1"/>
        <v>173619.9146</v>
      </c>
      <c r="G4" s="178">
        <f t="shared" si="1"/>
        <v>182377.6553</v>
      </c>
      <c r="H4" s="178">
        <f t="shared" si="1"/>
        <v>221489.1797</v>
      </c>
      <c r="I4" s="178">
        <f t="shared" si="1"/>
        <v>201907.1498</v>
      </c>
      <c r="J4" s="178">
        <f t="shared" si="1"/>
        <v>258263.3805</v>
      </c>
      <c r="K4" s="178">
        <f t="shared" si="1"/>
        <v>215166.195</v>
      </c>
      <c r="L4" s="178">
        <f t="shared" si="1"/>
        <v>228304.7175</v>
      </c>
      <c r="M4" s="179">
        <f t="shared" si="1"/>
        <v>171864.5455</v>
      </c>
      <c r="N4" s="163">
        <f t="shared" si="2"/>
        <v>2357001.27</v>
      </c>
    </row>
    <row r="5">
      <c r="A5" s="164" t="s">
        <v>117</v>
      </c>
      <c r="B5" s="165">
        <f t="shared" ref="B5:M5" si="3">B3*1000*35</f>
        <v>2054657.005</v>
      </c>
      <c r="C5" s="166">
        <f t="shared" si="3"/>
        <v>3032568.819</v>
      </c>
      <c r="D5" s="166">
        <f t="shared" si="3"/>
        <v>2267006.971</v>
      </c>
      <c r="E5" s="166">
        <f t="shared" si="3"/>
        <v>2501886.655</v>
      </c>
      <c r="F5" s="166">
        <f t="shared" si="3"/>
        <v>2430678.804</v>
      </c>
      <c r="G5" s="166">
        <f t="shared" si="3"/>
        <v>2553287.175</v>
      </c>
      <c r="H5" s="166">
        <f t="shared" si="3"/>
        <v>3100848.516</v>
      </c>
      <c r="I5" s="166">
        <f t="shared" si="3"/>
        <v>2826700.097</v>
      </c>
      <c r="J5" s="166">
        <f t="shared" si="3"/>
        <v>3615687.327</v>
      </c>
      <c r="K5" s="166">
        <f t="shared" si="3"/>
        <v>3012326.73</v>
      </c>
      <c r="L5" s="166">
        <f t="shared" si="3"/>
        <v>3196266.044</v>
      </c>
      <c r="M5" s="167">
        <f t="shared" si="3"/>
        <v>2406103.637</v>
      </c>
      <c r="N5" s="168">
        <f t="shared" si="2"/>
        <v>32998017.78</v>
      </c>
    </row>
    <row r="7" ht="30.75" customHeight="1">
      <c r="A7" s="16" t="s">
        <v>114</v>
      </c>
    </row>
    <row r="8">
      <c r="B8" s="86"/>
      <c r="C8" s="86"/>
      <c r="D8" s="86"/>
      <c r="E8" s="86"/>
      <c r="F8" s="86"/>
      <c r="G8" s="86"/>
      <c r="H8" s="86"/>
      <c r="I8" s="86"/>
      <c r="J8" s="86"/>
      <c r="K8" s="86"/>
      <c r="L8" s="86"/>
      <c r="M8" s="86"/>
    </row>
    <row r="16">
      <c r="G16" s="180"/>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
    <mergeCell ref="B1:N1"/>
    <mergeCell ref="A7:J7"/>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pane ySplit="1.0" topLeftCell="A2" activePane="bottomLeft" state="frozen"/>
      <selection activeCell="B3" sqref="B3" pane="bottomLeft"/>
    </sheetView>
  </sheetViews>
  <sheetFormatPr customHeight="1" defaultColWidth="14.43" defaultRowHeight="15.0"/>
  <cols>
    <col customWidth="1" hidden="1" min="1" max="2" width="11.43"/>
    <col customWidth="1" min="3" max="3" width="38.29"/>
    <col customWidth="1" hidden="1" min="4" max="5" width="11.43"/>
    <col customWidth="1" min="6" max="6" width="11.43"/>
    <col customWidth="1" min="7" max="7" width="34.57"/>
    <col customWidth="1" hidden="1" min="8" max="10" width="11.43"/>
    <col customWidth="1" min="11" max="11" width="32.57"/>
    <col customWidth="1" hidden="1" min="12" max="15" width="11.43"/>
    <col customWidth="1" min="16" max="16" width="24.29"/>
    <col customWidth="1" hidden="1" min="17" max="21" width="11.43"/>
    <col customWidth="1" hidden="1" min="22" max="22" width="9.57"/>
    <col customWidth="1" min="23" max="23" width="13.57"/>
    <col customWidth="1" min="24" max="24" width="11.43"/>
    <col customWidth="1" hidden="1" min="25" max="28" width="11.43"/>
    <col customWidth="1" hidden="1" min="29" max="29" width="14.43"/>
    <col customWidth="1" min="30" max="30" width="17.0"/>
    <col customWidth="1" min="31" max="32" width="18.57"/>
    <col customWidth="1" min="33" max="35" width="10.71"/>
    <col customWidth="1" min="36" max="36" width="13.43"/>
    <col customWidth="1" min="37" max="37" width="10.71"/>
  </cols>
  <sheetData>
    <row r="1">
      <c r="A1" s="181" t="s">
        <v>118</v>
      </c>
      <c r="B1" s="182" t="s">
        <v>119</v>
      </c>
      <c r="C1" s="183" t="s">
        <v>120</v>
      </c>
      <c r="D1" s="183" t="s">
        <v>121</v>
      </c>
      <c r="E1" s="183" t="s">
        <v>122</v>
      </c>
      <c r="F1" s="183" t="s">
        <v>123</v>
      </c>
      <c r="G1" s="183" t="s">
        <v>124</v>
      </c>
      <c r="H1" s="183" t="s">
        <v>125</v>
      </c>
      <c r="I1" s="183" t="s">
        <v>126</v>
      </c>
      <c r="J1" s="183" t="s">
        <v>127</v>
      </c>
      <c r="K1" s="184" t="s">
        <v>128</v>
      </c>
      <c r="L1" s="185" t="s">
        <v>129</v>
      </c>
      <c r="M1" s="183" t="s">
        <v>130</v>
      </c>
      <c r="N1" s="183" t="s">
        <v>131</v>
      </c>
      <c r="O1" s="183" t="s">
        <v>132</v>
      </c>
      <c r="P1" s="183" t="s">
        <v>133</v>
      </c>
      <c r="Q1" s="183" t="s">
        <v>134</v>
      </c>
      <c r="R1" s="183" t="s">
        <v>135</v>
      </c>
      <c r="S1" s="183" t="s">
        <v>136</v>
      </c>
      <c r="T1" s="183" t="s">
        <v>137</v>
      </c>
      <c r="U1" s="183" t="s">
        <v>138</v>
      </c>
      <c r="V1" s="183" t="s">
        <v>139</v>
      </c>
      <c r="W1" s="183" t="s">
        <v>140</v>
      </c>
      <c r="X1" s="183" t="s">
        <v>141</v>
      </c>
      <c r="Y1" s="183" t="s">
        <v>142</v>
      </c>
      <c r="Z1" s="183" t="s">
        <v>143</v>
      </c>
      <c r="AA1" s="185" t="s">
        <v>144</v>
      </c>
      <c r="AB1" s="183" t="s">
        <v>145</v>
      </c>
      <c r="AC1" s="186" t="s">
        <v>146</v>
      </c>
      <c r="AD1" s="183" t="s">
        <v>147</v>
      </c>
      <c r="AE1" s="187" t="s">
        <v>148</v>
      </c>
      <c r="AF1" s="188" t="s">
        <v>149</v>
      </c>
      <c r="AG1" s="188" t="s">
        <v>150</v>
      </c>
      <c r="AH1" s="188" t="s">
        <v>151</v>
      </c>
      <c r="AI1" s="188" t="s">
        <v>152</v>
      </c>
      <c r="AJ1" s="188" t="s">
        <v>153</v>
      </c>
      <c r="AK1" s="63" t="s">
        <v>154</v>
      </c>
    </row>
    <row r="2">
      <c r="A2" s="189">
        <v>1.1701877E7</v>
      </c>
      <c r="B2" s="190">
        <v>1.141891102E9</v>
      </c>
      <c r="C2" s="191" t="s">
        <v>155</v>
      </c>
      <c r="D2" s="192" t="s">
        <v>156</v>
      </c>
      <c r="E2" s="192" t="s">
        <v>157</v>
      </c>
      <c r="F2" s="193">
        <v>1.1900222E7</v>
      </c>
      <c r="G2" s="193" t="s">
        <v>58</v>
      </c>
      <c r="H2" s="192" t="s">
        <v>158</v>
      </c>
      <c r="I2" s="192" t="s">
        <v>159</v>
      </c>
      <c r="J2" s="192">
        <v>212210.0</v>
      </c>
      <c r="K2" s="194" t="s">
        <v>160</v>
      </c>
      <c r="L2" s="195">
        <v>1.93611E8</v>
      </c>
      <c r="M2" s="192">
        <v>43939.0</v>
      </c>
      <c r="N2" s="192">
        <v>-66.5708333333</v>
      </c>
      <c r="O2" s="192">
        <v>50.2291666667</v>
      </c>
      <c r="P2" s="193" t="s">
        <v>161</v>
      </c>
      <c r="Q2" s="192" t="s">
        <v>162</v>
      </c>
      <c r="R2" s="192" t="s">
        <v>163</v>
      </c>
      <c r="S2" s="192" t="s">
        <v>157</v>
      </c>
      <c r="T2" s="192" t="s">
        <v>157</v>
      </c>
      <c r="U2" s="192" t="s">
        <v>157</v>
      </c>
      <c r="V2" s="192" t="s">
        <v>157</v>
      </c>
      <c r="W2" s="193" t="s">
        <v>164</v>
      </c>
      <c r="X2" s="196">
        <v>2012.0</v>
      </c>
      <c r="Y2" s="192">
        <v>1.0</v>
      </c>
      <c r="Z2" s="192">
        <v>31.0</v>
      </c>
      <c r="AA2" s="195">
        <v>1.93611E8</v>
      </c>
      <c r="AB2" s="192">
        <v>366.0</v>
      </c>
      <c r="AC2" s="197">
        <v>1.712218E9</v>
      </c>
      <c r="AD2" s="198">
        <v>1.728548E9</v>
      </c>
      <c r="AE2" s="1" t="s">
        <v>165</v>
      </c>
    </row>
    <row r="3">
      <c r="A3" s="189">
        <v>1.1701877E7</v>
      </c>
      <c r="B3" s="190">
        <v>1.141891102E9</v>
      </c>
      <c r="C3" s="199"/>
      <c r="D3" s="200" t="s">
        <v>156</v>
      </c>
      <c r="E3" s="200" t="s">
        <v>157</v>
      </c>
      <c r="F3" s="201"/>
      <c r="G3" s="201"/>
      <c r="H3" s="200" t="s">
        <v>158</v>
      </c>
      <c r="I3" s="200" t="s">
        <v>159</v>
      </c>
      <c r="J3" s="200">
        <v>212210.0</v>
      </c>
      <c r="K3" s="201"/>
      <c r="L3" s="202">
        <v>1.89097E8</v>
      </c>
      <c r="M3" s="200">
        <v>43939.0</v>
      </c>
      <c r="N3" s="200">
        <v>-66.5708333333</v>
      </c>
      <c r="O3" s="200">
        <v>50.2291666667</v>
      </c>
      <c r="P3" s="201"/>
      <c r="Q3" s="200" t="s">
        <v>162</v>
      </c>
      <c r="R3" s="200" t="s">
        <v>163</v>
      </c>
      <c r="S3" s="200" t="s">
        <v>157</v>
      </c>
      <c r="T3" s="200" t="s">
        <v>157</v>
      </c>
      <c r="U3" s="200" t="s">
        <v>157</v>
      </c>
      <c r="V3" s="200" t="s">
        <v>157</v>
      </c>
      <c r="W3" s="201"/>
      <c r="X3" s="203">
        <v>2013.0</v>
      </c>
      <c r="Y3" s="200">
        <v>1.0</v>
      </c>
      <c r="Z3" s="200">
        <v>31.0</v>
      </c>
      <c r="AA3" s="202">
        <v>1.89097E8</v>
      </c>
      <c r="AB3" s="200">
        <v>365.0</v>
      </c>
      <c r="AC3" s="204">
        <v>1.593514E9</v>
      </c>
      <c r="AD3" s="205">
        <v>1.628918E9</v>
      </c>
      <c r="AE3" s="1" t="s">
        <v>165</v>
      </c>
    </row>
    <row r="4">
      <c r="A4" s="189" t="s">
        <v>166</v>
      </c>
      <c r="B4" s="190">
        <v>3.365994436E9</v>
      </c>
      <c r="C4" s="199"/>
      <c r="D4" s="200" t="s">
        <v>156</v>
      </c>
      <c r="E4" s="200" t="s">
        <v>157</v>
      </c>
      <c r="F4" s="201"/>
      <c r="G4" s="201"/>
      <c r="H4" s="200" t="s">
        <v>158</v>
      </c>
      <c r="I4" s="200" t="s">
        <v>159</v>
      </c>
      <c r="J4" s="200">
        <v>212210.0</v>
      </c>
      <c r="K4" s="201"/>
      <c r="L4" s="202">
        <v>1.58485E8</v>
      </c>
      <c r="M4" s="200">
        <v>43939.0</v>
      </c>
      <c r="N4" s="200">
        <v>-66.5708333333</v>
      </c>
      <c r="O4" s="200">
        <v>50.2291666667</v>
      </c>
      <c r="P4" s="201"/>
      <c r="Q4" s="200" t="s">
        <v>162</v>
      </c>
      <c r="R4" s="200" t="s">
        <v>163</v>
      </c>
      <c r="S4" s="200" t="s">
        <v>157</v>
      </c>
      <c r="T4" s="200" t="s">
        <v>157</v>
      </c>
      <c r="U4" s="200" t="s">
        <v>157</v>
      </c>
      <c r="V4" s="200" t="s">
        <v>157</v>
      </c>
      <c r="W4" s="201"/>
      <c r="X4" s="203">
        <v>2014.0</v>
      </c>
      <c r="Y4" s="200">
        <v>1.0</v>
      </c>
      <c r="Z4" s="200">
        <v>31.0</v>
      </c>
      <c r="AA4" s="202">
        <v>1.58485E8</v>
      </c>
      <c r="AB4" s="200">
        <v>365.0</v>
      </c>
      <c r="AC4" s="204">
        <v>7.81631E8</v>
      </c>
      <c r="AD4" s="205">
        <v>8.00155E8</v>
      </c>
      <c r="AE4" s="1" t="s">
        <v>165</v>
      </c>
    </row>
    <row r="5">
      <c r="A5" s="189" t="s">
        <v>167</v>
      </c>
      <c r="B5" s="190">
        <v>1.143042803E9</v>
      </c>
      <c r="C5" s="206"/>
      <c r="D5" s="207" t="s">
        <v>156</v>
      </c>
      <c r="E5" s="207" t="s">
        <v>157</v>
      </c>
      <c r="F5" s="208"/>
      <c r="G5" s="208"/>
      <c r="H5" s="207" t="s">
        <v>168</v>
      </c>
      <c r="I5" s="207" t="s">
        <v>159</v>
      </c>
      <c r="J5" s="207">
        <v>212210.0</v>
      </c>
      <c r="K5" s="208"/>
      <c r="L5" s="209">
        <v>2.6635E7</v>
      </c>
      <c r="M5" s="207">
        <v>43939.0</v>
      </c>
      <c r="N5" s="207">
        <v>-66.5708333333</v>
      </c>
      <c r="O5" s="207">
        <v>50.2291666667</v>
      </c>
      <c r="P5" s="208"/>
      <c r="Q5" s="207" t="s">
        <v>162</v>
      </c>
      <c r="R5" s="207" t="s">
        <v>163</v>
      </c>
      <c r="S5" s="207" t="s">
        <v>157</v>
      </c>
      <c r="T5" s="207" t="s">
        <v>157</v>
      </c>
      <c r="U5" s="207" t="s">
        <v>157</v>
      </c>
      <c r="V5" s="207" t="s">
        <v>157</v>
      </c>
      <c r="W5" s="208"/>
      <c r="X5" s="210">
        <v>2015.0</v>
      </c>
      <c r="Y5" s="207">
        <v>1.0</v>
      </c>
      <c r="Z5" s="207">
        <v>31.0</v>
      </c>
      <c r="AA5" s="209">
        <v>2.6635E7</v>
      </c>
      <c r="AB5" s="207">
        <v>365.0</v>
      </c>
      <c r="AC5" s="211">
        <v>3.01986E8</v>
      </c>
      <c r="AD5" s="212">
        <v>3.04346E8</v>
      </c>
      <c r="AE5" s="1" t="s">
        <v>165</v>
      </c>
    </row>
    <row r="6">
      <c r="A6" s="189">
        <v>2.7315548E7</v>
      </c>
      <c r="B6" s="190">
        <v>1.140429334E9</v>
      </c>
      <c r="C6" s="213" t="s">
        <v>169</v>
      </c>
      <c r="D6" s="214" t="s">
        <v>170</v>
      </c>
      <c r="E6" s="214" t="s">
        <v>171</v>
      </c>
      <c r="F6" s="215">
        <v>5.1951556E7</v>
      </c>
      <c r="G6" s="215" t="s">
        <v>37</v>
      </c>
      <c r="H6" s="214" t="s">
        <v>172</v>
      </c>
      <c r="I6" s="214" t="s">
        <v>173</v>
      </c>
      <c r="J6" s="214">
        <v>2122.0</v>
      </c>
      <c r="K6" s="216" t="s">
        <v>174</v>
      </c>
      <c r="L6" s="217">
        <v>1743000.0</v>
      </c>
      <c r="M6" s="214">
        <v>55489.0</v>
      </c>
      <c r="N6" s="214">
        <v>-77.72225</v>
      </c>
      <c r="O6" s="214">
        <v>49.723167</v>
      </c>
      <c r="P6" s="215" t="s">
        <v>175</v>
      </c>
      <c r="Q6" s="214" t="s">
        <v>176</v>
      </c>
      <c r="R6" s="214" t="s">
        <v>157</v>
      </c>
      <c r="S6" s="214" t="s">
        <v>157</v>
      </c>
      <c r="T6" s="214" t="s">
        <v>177</v>
      </c>
      <c r="U6" s="214" t="s">
        <v>178</v>
      </c>
      <c r="V6" s="214" t="s">
        <v>157</v>
      </c>
      <c r="W6" s="215" t="s">
        <v>179</v>
      </c>
      <c r="X6" s="218">
        <v>2012.0</v>
      </c>
      <c r="Y6" s="214">
        <v>1.0</v>
      </c>
      <c r="Z6" s="214">
        <v>31.0</v>
      </c>
      <c r="AA6" s="217">
        <v>1743000.0</v>
      </c>
      <c r="AB6" s="214">
        <v>366.0</v>
      </c>
      <c r="AC6" s="219">
        <v>3.3218E7</v>
      </c>
      <c r="AD6" s="220">
        <v>4.86766E9</v>
      </c>
      <c r="AE6" s="1" t="s">
        <v>180</v>
      </c>
      <c r="AJ6" s="1" t="s">
        <v>181</v>
      </c>
    </row>
    <row r="7">
      <c r="A7" s="189" t="s">
        <v>182</v>
      </c>
      <c r="B7" s="190">
        <v>1.167994053E9</v>
      </c>
      <c r="C7" s="199"/>
      <c r="D7" s="221" t="s">
        <v>170</v>
      </c>
      <c r="E7" s="221" t="s">
        <v>171</v>
      </c>
      <c r="F7" s="201"/>
      <c r="G7" s="201"/>
      <c r="H7" s="221" t="s">
        <v>183</v>
      </c>
      <c r="I7" s="221" t="s">
        <v>173</v>
      </c>
      <c r="J7" s="221">
        <v>2122.0</v>
      </c>
      <c r="K7" s="201"/>
      <c r="L7" s="222">
        <v>2667000.0</v>
      </c>
      <c r="M7" s="221">
        <v>55489.0</v>
      </c>
      <c r="N7" s="221">
        <v>-77.72225</v>
      </c>
      <c r="O7" s="221">
        <v>49.723167</v>
      </c>
      <c r="P7" s="201"/>
      <c r="Q7" s="221" t="s">
        <v>176</v>
      </c>
      <c r="R7" s="221" t="s">
        <v>157</v>
      </c>
      <c r="S7" s="221" t="s">
        <v>157</v>
      </c>
      <c r="T7" s="221" t="s">
        <v>177</v>
      </c>
      <c r="U7" s="221" t="s">
        <v>178</v>
      </c>
      <c r="V7" s="221" t="s">
        <v>157</v>
      </c>
      <c r="W7" s="201"/>
      <c r="X7" s="223">
        <v>2013.0</v>
      </c>
      <c r="Y7" s="221">
        <v>1.0</v>
      </c>
      <c r="Z7" s="221">
        <v>31.0</v>
      </c>
      <c r="AA7" s="222">
        <v>2667000.0</v>
      </c>
      <c r="AB7" s="221">
        <v>365.0</v>
      </c>
      <c r="AC7" s="224">
        <v>3.3536E7</v>
      </c>
      <c r="AD7" s="225">
        <v>4.40740454E9</v>
      </c>
      <c r="AE7" s="1" t="s">
        <v>180</v>
      </c>
    </row>
    <row r="8">
      <c r="A8" s="189" t="s">
        <v>184</v>
      </c>
      <c r="B8" s="190">
        <v>1.146439816E9</v>
      </c>
      <c r="C8" s="199"/>
      <c r="D8" s="221" t="s">
        <v>170</v>
      </c>
      <c r="E8" s="221" t="s">
        <v>171</v>
      </c>
      <c r="F8" s="201"/>
      <c r="G8" s="226"/>
      <c r="H8" s="221" t="s">
        <v>185</v>
      </c>
      <c r="I8" s="221" t="s">
        <v>173</v>
      </c>
      <c r="J8" s="221">
        <v>2122.0</v>
      </c>
      <c r="K8" s="201"/>
      <c r="L8" s="222">
        <v>2596000.0</v>
      </c>
      <c r="M8" s="221">
        <v>55489.0</v>
      </c>
      <c r="N8" s="221">
        <v>-77.72225</v>
      </c>
      <c r="O8" s="221">
        <v>49.723167</v>
      </c>
      <c r="P8" s="201"/>
      <c r="Q8" s="221" t="s">
        <v>176</v>
      </c>
      <c r="R8" s="221" t="s">
        <v>157</v>
      </c>
      <c r="S8" s="221" t="s">
        <v>157</v>
      </c>
      <c r="T8" s="221" t="s">
        <v>177</v>
      </c>
      <c r="U8" s="221" t="s">
        <v>178</v>
      </c>
      <c r="V8" s="221" t="s">
        <v>157</v>
      </c>
      <c r="W8" s="201"/>
      <c r="X8" s="223">
        <v>2014.0</v>
      </c>
      <c r="Y8" s="221">
        <v>1.0</v>
      </c>
      <c r="Z8" s="221">
        <v>31.0</v>
      </c>
      <c r="AA8" s="222">
        <v>2596000.0</v>
      </c>
      <c r="AB8" s="221">
        <v>365.0</v>
      </c>
      <c r="AC8" s="224">
        <v>2.2701E7</v>
      </c>
      <c r="AD8" s="225">
        <v>4.17757562E9</v>
      </c>
      <c r="AE8" s="1" t="s">
        <v>180</v>
      </c>
    </row>
    <row r="9">
      <c r="A9" s="189" t="s">
        <v>184</v>
      </c>
      <c r="B9" s="190">
        <v>1.146439816E9</v>
      </c>
      <c r="C9" s="199"/>
      <c r="D9" s="221" t="s">
        <v>170</v>
      </c>
      <c r="E9" s="221" t="s">
        <v>171</v>
      </c>
      <c r="F9" s="201"/>
      <c r="G9" s="227" t="s">
        <v>186</v>
      </c>
      <c r="H9" s="221" t="s">
        <v>187</v>
      </c>
      <c r="I9" s="221" t="s">
        <v>173</v>
      </c>
      <c r="J9" s="221">
        <v>2122.0</v>
      </c>
      <c r="K9" s="201"/>
      <c r="L9" s="222">
        <v>985000.0</v>
      </c>
      <c r="M9" s="221">
        <v>55489.0</v>
      </c>
      <c r="N9" s="221">
        <v>-77.72225</v>
      </c>
      <c r="O9" s="221">
        <v>49.723167</v>
      </c>
      <c r="P9" s="201"/>
      <c r="Q9" s="221" t="s">
        <v>176</v>
      </c>
      <c r="R9" s="221" t="s">
        <v>157</v>
      </c>
      <c r="S9" s="221" t="s">
        <v>157</v>
      </c>
      <c r="T9" s="221" t="s">
        <v>177</v>
      </c>
      <c r="U9" s="221" t="s">
        <v>178</v>
      </c>
      <c r="V9" s="221" t="s">
        <v>157</v>
      </c>
      <c r="W9" s="201"/>
      <c r="X9" s="223">
        <v>2015.0</v>
      </c>
      <c r="Y9" s="221">
        <v>1.0</v>
      </c>
      <c r="Z9" s="221">
        <v>31.0</v>
      </c>
      <c r="AA9" s="222">
        <v>985000.0</v>
      </c>
      <c r="AB9" s="221">
        <v>365.0</v>
      </c>
      <c r="AC9" s="224">
        <v>2.08E7</v>
      </c>
      <c r="AD9" s="225">
        <v>3.90284995E9</v>
      </c>
      <c r="AE9" s="1" t="s">
        <v>180</v>
      </c>
    </row>
    <row r="10">
      <c r="A10" s="189" t="s">
        <v>188</v>
      </c>
      <c r="B10" s="190">
        <v>1.149874944E9</v>
      </c>
      <c r="C10" s="199"/>
      <c r="D10" s="221" t="s">
        <v>170</v>
      </c>
      <c r="E10" s="221" t="s">
        <v>171</v>
      </c>
      <c r="F10" s="201"/>
      <c r="G10" s="201"/>
      <c r="H10" s="221" t="s">
        <v>187</v>
      </c>
      <c r="I10" s="221" t="s">
        <v>173</v>
      </c>
      <c r="J10" s="221">
        <v>2122.0</v>
      </c>
      <c r="K10" s="201"/>
      <c r="L10" s="222">
        <v>1731000.0</v>
      </c>
      <c r="M10" s="221">
        <v>55489.0</v>
      </c>
      <c r="N10" s="221">
        <v>-77.72225</v>
      </c>
      <c r="O10" s="221">
        <v>49.723167</v>
      </c>
      <c r="P10" s="201"/>
      <c r="Q10" s="221" t="s">
        <v>176</v>
      </c>
      <c r="R10" s="221" t="s">
        <v>157</v>
      </c>
      <c r="S10" s="221" t="s">
        <v>157</v>
      </c>
      <c r="T10" s="221" t="s">
        <v>177</v>
      </c>
      <c r="U10" s="221" t="s">
        <v>178</v>
      </c>
      <c r="V10" s="221" t="s">
        <v>157</v>
      </c>
      <c r="W10" s="201"/>
      <c r="X10" s="223">
        <v>2016.0</v>
      </c>
      <c r="Y10" s="221">
        <v>1.0</v>
      </c>
      <c r="Z10" s="221">
        <v>31.0</v>
      </c>
      <c r="AA10" s="222">
        <v>1731000.0</v>
      </c>
      <c r="AB10" s="221">
        <v>366.0</v>
      </c>
      <c r="AC10" s="224">
        <v>2.5556E7</v>
      </c>
      <c r="AD10" s="225">
        <v>3.65448428E9</v>
      </c>
      <c r="AE10" s="1" t="s">
        <v>180</v>
      </c>
    </row>
    <row r="11">
      <c r="A11" s="189" t="s">
        <v>189</v>
      </c>
      <c r="B11" s="190">
        <v>1.165314676E9</v>
      </c>
      <c r="C11" s="199"/>
      <c r="D11" s="221" t="s">
        <v>170</v>
      </c>
      <c r="E11" s="221" t="s">
        <v>171</v>
      </c>
      <c r="F11" s="201"/>
      <c r="G11" s="201"/>
      <c r="H11" s="221" t="s">
        <v>187</v>
      </c>
      <c r="I11" s="221" t="s">
        <v>173</v>
      </c>
      <c r="J11" s="221">
        <v>2122.0</v>
      </c>
      <c r="K11" s="201"/>
      <c r="L11" s="222">
        <v>1739000.0</v>
      </c>
      <c r="M11" s="221">
        <v>55489.0</v>
      </c>
      <c r="N11" s="221">
        <v>-77.72225</v>
      </c>
      <c r="O11" s="221">
        <v>49.723167</v>
      </c>
      <c r="P11" s="201"/>
      <c r="Q11" s="221" t="s">
        <v>176</v>
      </c>
      <c r="R11" s="221" t="s">
        <v>157</v>
      </c>
      <c r="S11" s="221" t="s">
        <v>157</v>
      </c>
      <c r="T11" s="221" t="s">
        <v>177</v>
      </c>
      <c r="U11" s="221" t="s">
        <v>178</v>
      </c>
      <c r="V11" s="221" t="s">
        <v>157</v>
      </c>
      <c r="W11" s="201"/>
      <c r="X11" s="223">
        <v>2017.0</v>
      </c>
      <c r="Y11" s="221">
        <v>1.0</v>
      </c>
      <c r="Z11" s="221">
        <v>31.0</v>
      </c>
      <c r="AA11" s="222">
        <v>1739000.0</v>
      </c>
      <c r="AB11" s="221">
        <v>365.0</v>
      </c>
      <c r="AC11" s="224">
        <v>3.024E7</v>
      </c>
      <c r="AD11" s="225">
        <v>3.24712399E9</v>
      </c>
      <c r="AE11" s="1" t="s">
        <v>180</v>
      </c>
    </row>
    <row r="12">
      <c r="A12" s="189">
        <v>1.8432286E7</v>
      </c>
      <c r="B12" s="190">
        <v>1.144117265E9</v>
      </c>
      <c r="C12" s="199"/>
      <c r="D12" s="221" t="s">
        <v>170</v>
      </c>
      <c r="E12" s="221" t="s">
        <v>171</v>
      </c>
      <c r="F12" s="201"/>
      <c r="G12" s="201"/>
      <c r="H12" s="221" t="s">
        <v>187</v>
      </c>
      <c r="I12" s="221" t="s">
        <v>173</v>
      </c>
      <c r="J12" s="221">
        <v>2122.0</v>
      </c>
      <c r="K12" s="201"/>
      <c r="L12" s="222">
        <v>3197000.0</v>
      </c>
      <c r="M12" s="221">
        <v>55489.0</v>
      </c>
      <c r="N12" s="221">
        <v>-77.72225</v>
      </c>
      <c r="O12" s="221">
        <v>49.723167</v>
      </c>
      <c r="P12" s="201"/>
      <c r="Q12" s="221" t="s">
        <v>176</v>
      </c>
      <c r="R12" s="221" t="s">
        <v>157</v>
      </c>
      <c r="S12" s="221" t="s">
        <v>157</v>
      </c>
      <c r="T12" s="221" t="s">
        <v>177</v>
      </c>
      <c r="U12" s="221" t="s">
        <v>178</v>
      </c>
      <c r="V12" s="221" t="s">
        <v>157</v>
      </c>
      <c r="W12" s="201"/>
      <c r="X12" s="223">
        <v>2018.0</v>
      </c>
      <c r="Y12" s="221">
        <v>1.0</v>
      </c>
      <c r="Z12" s="221">
        <v>31.0</v>
      </c>
      <c r="AA12" s="222">
        <v>3197000.0</v>
      </c>
      <c r="AB12" s="221">
        <v>365.0</v>
      </c>
      <c r="AC12" s="224">
        <v>3.4407E7</v>
      </c>
      <c r="AD12" s="225">
        <v>3.11725436E9</v>
      </c>
      <c r="AE12" s="1" t="s">
        <v>180</v>
      </c>
    </row>
    <row r="13">
      <c r="A13" s="189" t="s">
        <v>190</v>
      </c>
      <c r="B13" s="190">
        <v>1.161259883E9</v>
      </c>
      <c r="C13" s="199"/>
      <c r="D13" s="228" t="s">
        <v>170</v>
      </c>
      <c r="E13" s="228" t="s">
        <v>171</v>
      </c>
      <c r="F13" s="201"/>
      <c r="G13" s="201"/>
      <c r="H13" s="228" t="s">
        <v>183</v>
      </c>
      <c r="I13" s="228" t="s">
        <v>173</v>
      </c>
      <c r="J13" s="228">
        <v>2122.0</v>
      </c>
      <c r="K13" s="201"/>
      <c r="L13" s="228">
        <v>3158000.0</v>
      </c>
      <c r="M13" s="228">
        <v>55489.0</v>
      </c>
      <c r="N13" s="228" t="s">
        <v>191</v>
      </c>
      <c r="O13" s="228" t="s">
        <v>192</v>
      </c>
      <c r="P13" s="201"/>
      <c r="Q13" s="228" t="s">
        <v>176</v>
      </c>
      <c r="R13" s="228" t="s">
        <v>157</v>
      </c>
      <c r="S13" s="228" t="s">
        <v>157</v>
      </c>
      <c r="T13" s="228" t="s">
        <v>177</v>
      </c>
      <c r="U13" s="228" t="s">
        <v>178</v>
      </c>
      <c r="V13" s="228" t="s">
        <v>157</v>
      </c>
      <c r="W13" s="201"/>
      <c r="X13" s="229">
        <v>2019.0</v>
      </c>
      <c r="Y13" s="228">
        <v>1.0</v>
      </c>
      <c r="Z13" s="228">
        <v>31.0</v>
      </c>
      <c r="AA13" s="228">
        <v>3158000.0</v>
      </c>
      <c r="AB13" s="228">
        <v>365.0</v>
      </c>
      <c r="AC13" s="230">
        <v>3.3733E7</v>
      </c>
      <c r="AD13" s="225">
        <v>3.47119055E9</v>
      </c>
      <c r="AE13" s="1" t="s">
        <v>180</v>
      </c>
    </row>
    <row r="14">
      <c r="A14" s="189" t="s">
        <v>190</v>
      </c>
      <c r="B14" s="190">
        <v>1.161259883E9</v>
      </c>
      <c r="C14" s="199"/>
      <c r="D14" s="228" t="s">
        <v>170</v>
      </c>
      <c r="E14" s="228" t="s">
        <v>171</v>
      </c>
      <c r="F14" s="201"/>
      <c r="G14" s="201"/>
      <c r="H14" s="228" t="s">
        <v>183</v>
      </c>
      <c r="I14" s="228" t="s">
        <v>173</v>
      </c>
      <c r="J14" s="228">
        <v>2122.0</v>
      </c>
      <c r="K14" s="201"/>
      <c r="L14" s="228">
        <v>2972000.0</v>
      </c>
      <c r="M14" s="228">
        <v>55489.0</v>
      </c>
      <c r="N14" s="228" t="s">
        <v>191</v>
      </c>
      <c r="O14" s="228" t="s">
        <v>192</v>
      </c>
      <c r="P14" s="201"/>
      <c r="Q14" s="228" t="s">
        <v>176</v>
      </c>
      <c r="R14" s="228" t="s">
        <v>157</v>
      </c>
      <c r="S14" s="228" t="s">
        <v>157</v>
      </c>
      <c r="T14" s="228" t="s">
        <v>177</v>
      </c>
      <c r="U14" s="228" t="s">
        <v>178</v>
      </c>
      <c r="V14" s="228" t="s">
        <v>157</v>
      </c>
      <c r="W14" s="201"/>
      <c r="X14" s="229">
        <v>2020.0</v>
      </c>
      <c r="Y14" s="228">
        <v>1.0</v>
      </c>
      <c r="Z14" s="228">
        <v>31.0</v>
      </c>
      <c r="AA14" s="228">
        <v>2972000.0</v>
      </c>
      <c r="AB14" s="228">
        <v>366.0</v>
      </c>
      <c r="AC14" s="230">
        <v>2.604E7</v>
      </c>
      <c r="AD14" s="225">
        <v>4.08206588052E9</v>
      </c>
      <c r="AE14" s="1" t="s">
        <v>180</v>
      </c>
    </row>
    <row r="15">
      <c r="A15" s="189">
        <v>2.7262039E7</v>
      </c>
      <c r="B15" s="190">
        <v>1.144681906E9</v>
      </c>
      <c r="C15" s="206"/>
      <c r="D15" s="231" t="s">
        <v>170</v>
      </c>
      <c r="E15" s="231" t="s">
        <v>171</v>
      </c>
      <c r="F15" s="208"/>
      <c r="G15" s="208"/>
      <c r="H15" s="231" t="s">
        <v>183</v>
      </c>
      <c r="I15" s="231" t="s">
        <v>173</v>
      </c>
      <c r="J15" s="231">
        <v>2122.0</v>
      </c>
      <c r="K15" s="208"/>
      <c r="L15" s="231">
        <v>1052000.0</v>
      </c>
      <c r="M15" s="231">
        <v>55489.0</v>
      </c>
      <c r="N15" s="231" t="s">
        <v>191</v>
      </c>
      <c r="O15" s="231" t="s">
        <v>192</v>
      </c>
      <c r="P15" s="208"/>
      <c r="Q15" s="231" t="s">
        <v>176</v>
      </c>
      <c r="R15" s="231" t="s">
        <v>157</v>
      </c>
      <c r="S15" s="231" t="s">
        <v>157</v>
      </c>
      <c r="T15" s="231" t="s">
        <v>177</v>
      </c>
      <c r="U15" s="231" t="s">
        <v>178</v>
      </c>
      <c r="V15" s="231" t="s">
        <v>157</v>
      </c>
      <c r="W15" s="208"/>
      <c r="X15" s="232">
        <v>2021.0</v>
      </c>
      <c r="Y15" s="231">
        <v>1.0</v>
      </c>
      <c r="Z15" s="231">
        <v>31.0</v>
      </c>
      <c r="AA15" s="231">
        <v>1052000.0</v>
      </c>
      <c r="AB15" s="231">
        <v>365.0</v>
      </c>
      <c r="AC15" s="233">
        <v>1.4012E7</v>
      </c>
      <c r="AD15" s="234">
        <v>4.21979111E9</v>
      </c>
      <c r="AE15" s="1" t="s">
        <v>180</v>
      </c>
    </row>
    <row r="16">
      <c r="A16" s="189" t="s">
        <v>190</v>
      </c>
      <c r="B16" s="190">
        <v>1.161259883E9</v>
      </c>
      <c r="C16" s="191" t="s">
        <v>193</v>
      </c>
      <c r="D16" s="192" t="s">
        <v>194</v>
      </c>
      <c r="E16" s="192" t="s">
        <v>195</v>
      </c>
      <c r="F16" s="193">
        <v>5.2908522E7</v>
      </c>
      <c r="G16" s="193" t="s">
        <v>196</v>
      </c>
      <c r="H16" s="192" t="s">
        <v>197</v>
      </c>
      <c r="I16" s="192" t="s">
        <v>198</v>
      </c>
      <c r="J16" s="192">
        <v>212220.0</v>
      </c>
      <c r="K16" s="194" t="s">
        <v>199</v>
      </c>
      <c r="L16" s="195">
        <v>2.781E7</v>
      </c>
      <c r="M16" s="192">
        <v>44150.0</v>
      </c>
      <c r="N16" s="192">
        <v>-78.0344227174</v>
      </c>
      <c r="O16" s="192">
        <v>48.1537244847</v>
      </c>
      <c r="P16" s="193" t="s">
        <v>200</v>
      </c>
      <c r="Q16" s="192" t="s">
        <v>162</v>
      </c>
      <c r="R16" s="192" t="s">
        <v>157</v>
      </c>
      <c r="S16" s="192" t="s">
        <v>157</v>
      </c>
      <c r="T16" s="192" t="s">
        <v>201</v>
      </c>
      <c r="U16" s="192" t="s">
        <v>202</v>
      </c>
      <c r="V16" s="192" t="s">
        <v>157</v>
      </c>
      <c r="W16" s="193" t="s">
        <v>203</v>
      </c>
      <c r="X16" s="196">
        <v>2012.0</v>
      </c>
      <c r="Y16" s="192">
        <v>1.0</v>
      </c>
      <c r="Z16" s="192">
        <v>31.0</v>
      </c>
      <c r="AA16" s="195">
        <v>2.781E7</v>
      </c>
      <c r="AB16" s="192">
        <v>335.0</v>
      </c>
      <c r="AC16" s="197">
        <v>1.40185E8</v>
      </c>
      <c r="AD16" s="198">
        <v>1.40185E8</v>
      </c>
      <c r="AE16" s="1" t="s">
        <v>204</v>
      </c>
      <c r="AJ16" s="1" t="s">
        <v>205</v>
      </c>
    </row>
    <row r="17">
      <c r="A17" s="189">
        <v>1.8432286E7</v>
      </c>
      <c r="B17" s="190">
        <v>1.144117265E9</v>
      </c>
      <c r="C17" s="199"/>
      <c r="D17" s="200" t="s">
        <v>194</v>
      </c>
      <c r="E17" s="200" t="s">
        <v>195</v>
      </c>
      <c r="F17" s="201"/>
      <c r="G17" s="201"/>
      <c r="H17" s="200" t="s">
        <v>197</v>
      </c>
      <c r="I17" s="200" t="s">
        <v>198</v>
      </c>
      <c r="J17" s="200">
        <v>212220.0</v>
      </c>
      <c r="K17" s="201"/>
      <c r="L17" s="202">
        <v>7484000.0</v>
      </c>
      <c r="M17" s="200">
        <v>44150.0</v>
      </c>
      <c r="N17" s="200">
        <v>-78.0344227174</v>
      </c>
      <c r="O17" s="200">
        <v>48.1537244847</v>
      </c>
      <c r="P17" s="201"/>
      <c r="Q17" s="200" t="s">
        <v>162</v>
      </c>
      <c r="R17" s="200" t="s">
        <v>157</v>
      </c>
      <c r="S17" s="200" t="s">
        <v>157</v>
      </c>
      <c r="T17" s="200" t="s">
        <v>201</v>
      </c>
      <c r="U17" s="200" t="s">
        <v>202</v>
      </c>
      <c r="V17" s="200" t="s">
        <v>157</v>
      </c>
      <c r="W17" s="201"/>
      <c r="X17" s="203">
        <v>2013.0</v>
      </c>
      <c r="Y17" s="200">
        <v>1.0</v>
      </c>
      <c r="Z17" s="200">
        <v>23.0</v>
      </c>
      <c r="AA17" s="202">
        <v>7484000.0</v>
      </c>
      <c r="AB17" s="200">
        <v>347.0</v>
      </c>
      <c r="AC17" s="204">
        <v>1.5994E8</v>
      </c>
      <c r="AD17" s="205">
        <v>1.5994E8</v>
      </c>
      <c r="AE17" s="1" t="s">
        <v>204</v>
      </c>
    </row>
    <row r="18">
      <c r="A18" s="189">
        <v>1.8432286E7</v>
      </c>
      <c r="B18" s="190">
        <v>1.144117265E9</v>
      </c>
      <c r="C18" s="199"/>
      <c r="D18" s="200" t="s">
        <v>194</v>
      </c>
      <c r="E18" s="200" t="s">
        <v>195</v>
      </c>
      <c r="F18" s="201"/>
      <c r="G18" s="201"/>
      <c r="H18" s="200" t="s">
        <v>197</v>
      </c>
      <c r="I18" s="200" t="s">
        <v>198</v>
      </c>
      <c r="J18" s="200">
        <v>212220.0</v>
      </c>
      <c r="K18" s="201"/>
      <c r="L18" s="202">
        <v>7818000.0</v>
      </c>
      <c r="M18" s="200">
        <v>44150.0</v>
      </c>
      <c r="N18" s="200">
        <v>-78.0344227174</v>
      </c>
      <c r="O18" s="200">
        <v>48.1537244847</v>
      </c>
      <c r="P18" s="201"/>
      <c r="Q18" s="200" t="s">
        <v>162</v>
      </c>
      <c r="R18" s="200" t="s">
        <v>157</v>
      </c>
      <c r="S18" s="200" t="s">
        <v>157</v>
      </c>
      <c r="T18" s="200" t="s">
        <v>201</v>
      </c>
      <c r="U18" s="200" t="s">
        <v>202</v>
      </c>
      <c r="V18" s="200" t="s">
        <v>157</v>
      </c>
      <c r="W18" s="201"/>
      <c r="X18" s="203">
        <v>2014.0</v>
      </c>
      <c r="Y18" s="200">
        <v>1.0</v>
      </c>
      <c r="Z18" s="200">
        <v>31.0</v>
      </c>
      <c r="AA18" s="202">
        <v>7818000.0</v>
      </c>
      <c r="AB18" s="200">
        <v>365.0</v>
      </c>
      <c r="AC18" s="204">
        <v>1.24672E8</v>
      </c>
      <c r="AD18" s="205">
        <v>1.253948E8</v>
      </c>
      <c r="AE18" s="1" t="s">
        <v>204</v>
      </c>
    </row>
    <row r="19">
      <c r="A19" s="189">
        <v>2.7262039E7</v>
      </c>
      <c r="B19" s="190">
        <v>1.144681906E9</v>
      </c>
      <c r="C19" s="199"/>
      <c r="D19" s="200" t="s">
        <v>194</v>
      </c>
      <c r="E19" s="200" t="s">
        <v>195</v>
      </c>
      <c r="F19" s="201"/>
      <c r="G19" s="201"/>
      <c r="H19" s="200" t="s">
        <v>206</v>
      </c>
      <c r="I19" s="200" t="s">
        <v>198</v>
      </c>
      <c r="J19" s="200">
        <v>212220.0</v>
      </c>
      <c r="K19" s="201"/>
      <c r="L19" s="202">
        <v>1.1182E7</v>
      </c>
      <c r="M19" s="200">
        <v>44150.0</v>
      </c>
      <c r="N19" s="200">
        <v>-78.0344227174</v>
      </c>
      <c r="O19" s="200">
        <v>48.1537244847</v>
      </c>
      <c r="P19" s="201"/>
      <c r="Q19" s="200" t="s">
        <v>162</v>
      </c>
      <c r="R19" s="200" t="s">
        <v>157</v>
      </c>
      <c r="S19" s="200" t="s">
        <v>157</v>
      </c>
      <c r="T19" s="200" t="s">
        <v>201</v>
      </c>
      <c r="U19" s="200" t="s">
        <v>202</v>
      </c>
      <c r="V19" s="200" t="s">
        <v>157</v>
      </c>
      <c r="W19" s="201"/>
      <c r="X19" s="203">
        <v>2015.0</v>
      </c>
      <c r="Y19" s="200">
        <v>1.0</v>
      </c>
      <c r="Z19" s="200">
        <v>31.0</v>
      </c>
      <c r="AA19" s="202">
        <v>1.1182E7</v>
      </c>
      <c r="AB19" s="200">
        <v>365.0</v>
      </c>
      <c r="AC19" s="204">
        <v>8.9253E7</v>
      </c>
      <c r="AD19" s="205">
        <v>9.058E7</v>
      </c>
      <c r="AE19" s="1" t="s">
        <v>204</v>
      </c>
    </row>
    <row r="20">
      <c r="A20" s="189">
        <v>1.8432286E7</v>
      </c>
      <c r="B20" s="190">
        <v>1.144117265E9</v>
      </c>
      <c r="C20" s="199"/>
      <c r="D20" s="200" t="s">
        <v>194</v>
      </c>
      <c r="E20" s="200" t="s">
        <v>195</v>
      </c>
      <c r="F20" s="201"/>
      <c r="G20" s="201"/>
      <c r="H20" s="200" t="s">
        <v>206</v>
      </c>
      <c r="I20" s="200" t="s">
        <v>198</v>
      </c>
      <c r="J20" s="200">
        <v>212220.0</v>
      </c>
      <c r="K20" s="201"/>
      <c r="L20" s="202">
        <v>6076000.0</v>
      </c>
      <c r="M20" s="200">
        <v>44150.0</v>
      </c>
      <c r="N20" s="200">
        <v>-78.0344227174</v>
      </c>
      <c r="O20" s="200">
        <v>48.1537244847</v>
      </c>
      <c r="P20" s="201"/>
      <c r="Q20" s="200" t="s">
        <v>162</v>
      </c>
      <c r="R20" s="200" t="s">
        <v>157</v>
      </c>
      <c r="S20" s="200" t="s">
        <v>157</v>
      </c>
      <c r="T20" s="200" t="s">
        <v>201</v>
      </c>
      <c r="U20" s="200" t="s">
        <v>202</v>
      </c>
      <c r="V20" s="200" t="s">
        <v>157</v>
      </c>
      <c r="W20" s="201"/>
      <c r="X20" s="203">
        <v>2016.0</v>
      </c>
      <c r="Y20" s="200">
        <v>1.0</v>
      </c>
      <c r="Z20" s="200">
        <v>31.0</v>
      </c>
      <c r="AA20" s="202">
        <v>6076000.0</v>
      </c>
      <c r="AB20" s="200">
        <v>249.0</v>
      </c>
      <c r="AC20" s="204">
        <v>6.4428E7</v>
      </c>
      <c r="AD20" s="205">
        <v>6.5357E7</v>
      </c>
      <c r="AE20" s="1" t="s">
        <v>204</v>
      </c>
    </row>
    <row r="21" ht="15.75" customHeight="1">
      <c r="A21" s="189" t="s">
        <v>207</v>
      </c>
      <c r="B21" s="190">
        <v>1.145657301E9</v>
      </c>
      <c r="C21" s="235"/>
      <c r="D21" s="200" t="s">
        <v>194</v>
      </c>
      <c r="E21" s="200" t="s">
        <v>195</v>
      </c>
      <c r="F21" s="201"/>
      <c r="G21" s="201"/>
      <c r="H21" s="200" t="s">
        <v>206</v>
      </c>
      <c r="I21" s="200" t="s">
        <v>198</v>
      </c>
      <c r="J21" s="200">
        <v>212220.0</v>
      </c>
      <c r="K21" s="201"/>
      <c r="L21" s="202">
        <v>5622000.0</v>
      </c>
      <c r="M21" s="200">
        <v>44150.0</v>
      </c>
      <c r="N21" s="200">
        <v>-78.0344227174</v>
      </c>
      <c r="O21" s="200">
        <v>48.1537244847</v>
      </c>
      <c r="P21" s="201"/>
      <c r="Q21" s="200" t="s">
        <v>162</v>
      </c>
      <c r="R21" s="200" t="s">
        <v>157</v>
      </c>
      <c r="S21" s="200" t="s">
        <v>157</v>
      </c>
      <c r="T21" s="200" t="s">
        <v>201</v>
      </c>
      <c r="U21" s="200" t="s">
        <v>202</v>
      </c>
      <c r="V21" s="200" t="s">
        <v>157</v>
      </c>
      <c r="W21" s="201"/>
      <c r="X21" s="203">
        <v>2017.0</v>
      </c>
      <c r="Y21" s="200">
        <v>1.0</v>
      </c>
      <c r="Z21" s="200">
        <v>26.0</v>
      </c>
      <c r="AA21" s="202">
        <v>5622000.0</v>
      </c>
      <c r="AB21" s="200">
        <v>267.0</v>
      </c>
      <c r="AC21" s="204">
        <v>6.7647E7</v>
      </c>
      <c r="AD21" s="205">
        <v>6.8334E7</v>
      </c>
      <c r="AE21" s="1" t="s">
        <v>204</v>
      </c>
    </row>
    <row r="22" ht="15.75" customHeight="1">
      <c r="A22" s="189" t="s">
        <v>207</v>
      </c>
      <c r="B22" s="190">
        <v>1.145657301E9</v>
      </c>
      <c r="C22" s="32" t="s">
        <v>208</v>
      </c>
      <c r="D22" s="200" t="s">
        <v>209</v>
      </c>
      <c r="E22" s="200" t="s">
        <v>210</v>
      </c>
      <c r="F22" s="201"/>
      <c r="G22" s="226"/>
      <c r="H22" s="200" t="s">
        <v>206</v>
      </c>
      <c r="I22" s="200" t="s">
        <v>198</v>
      </c>
      <c r="J22" s="200">
        <v>212220.0</v>
      </c>
      <c r="K22" s="201"/>
      <c r="L22" s="202">
        <v>1.0886E7</v>
      </c>
      <c r="M22" s="200">
        <v>44150.0</v>
      </c>
      <c r="N22" s="200">
        <v>-78.0344227174</v>
      </c>
      <c r="O22" s="200">
        <v>48.1537244847</v>
      </c>
      <c r="P22" s="201"/>
      <c r="Q22" s="200" t="s">
        <v>162</v>
      </c>
      <c r="R22" s="200" t="s">
        <v>157</v>
      </c>
      <c r="S22" s="200" t="s">
        <v>157</v>
      </c>
      <c r="T22" s="200" t="s">
        <v>201</v>
      </c>
      <c r="U22" s="200" t="s">
        <v>202</v>
      </c>
      <c r="V22" s="200" t="s">
        <v>157</v>
      </c>
      <c r="W22" s="201"/>
      <c r="X22" s="203">
        <v>2018.0</v>
      </c>
      <c r="Y22" s="200">
        <v>1.0</v>
      </c>
      <c r="Z22" s="200">
        <v>31.0</v>
      </c>
      <c r="AA22" s="202">
        <v>1.0886E7</v>
      </c>
      <c r="AB22" s="200">
        <v>358.0</v>
      </c>
      <c r="AC22" s="204">
        <v>1.10988E8</v>
      </c>
      <c r="AD22" s="205">
        <v>1.11935E8</v>
      </c>
      <c r="AE22" s="1" t="s">
        <v>204</v>
      </c>
    </row>
    <row r="23" ht="15.75" customHeight="1">
      <c r="A23" s="189" t="s">
        <v>207</v>
      </c>
      <c r="B23" s="190">
        <v>1.145657301E9</v>
      </c>
      <c r="C23" s="42" t="s">
        <v>211</v>
      </c>
      <c r="D23" s="236" t="s">
        <v>212</v>
      </c>
      <c r="E23" s="236" t="s">
        <v>213</v>
      </c>
      <c r="F23" s="201"/>
      <c r="G23" s="237" t="s">
        <v>211</v>
      </c>
      <c r="H23" s="236" t="s">
        <v>214</v>
      </c>
      <c r="I23" s="236" t="s">
        <v>157</v>
      </c>
      <c r="J23" s="236">
        <v>212220.0</v>
      </c>
      <c r="K23" s="201"/>
      <c r="L23" s="236">
        <v>5819000.0</v>
      </c>
      <c r="M23" s="236">
        <v>44150.0</v>
      </c>
      <c r="N23" s="236" t="s">
        <v>215</v>
      </c>
      <c r="O23" s="236" t="s">
        <v>216</v>
      </c>
      <c r="P23" s="201"/>
      <c r="Q23" s="236" t="s">
        <v>162</v>
      </c>
      <c r="R23" s="236" t="s">
        <v>157</v>
      </c>
      <c r="S23" s="236" t="s">
        <v>157</v>
      </c>
      <c r="T23" s="236" t="s">
        <v>201</v>
      </c>
      <c r="U23" s="236" t="s">
        <v>202</v>
      </c>
      <c r="V23" s="236" t="s">
        <v>157</v>
      </c>
      <c r="W23" s="201"/>
      <c r="X23" s="237">
        <v>2019.0</v>
      </c>
      <c r="Y23" s="236">
        <v>1.0</v>
      </c>
      <c r="Z23" s="236">
        <v>31.0</v>
      </c>
      <c r="AA23" s="236">
        <v>5819000.0</v>
      </c>
      <c r="AB23" s="236">
        <v>236.0</v>
      </c>
      <c r="AC23" s="238">
        <v>4.1818E7</v>
      </c>
      <c r="AD23" s="205">
        <v>4.2688E7</v>
      </c>
      <c r="AE23" s="1" t="s">
        <v>204</v>
      </c>
    </row>
    <row r="24" ht="15.75" customHeight="1">
      <c r="A24" s="189" t="s">
        <v>207</v>
      </c>
      <c r="B24" s="190">
        <v>1.145657301E9</v>
      </c>
      <c r="C24" s="45" t="s">
        <v>208</v>
      </c>
      <c r="D24" s="239" t="s">
        <v>209</v>
      </c>
      <c r="E24" s="239" t="s">
        <v>210</v>
      </c>
      <c r="F24" s="208"/>
      <c r="G24" s="210" t="s">
        <v>196</v>
      </c>
      <c r="H24" s="239" t="s">
        <v>197</v>
      </c>
      <c r="I24" s="239" t="s">
        <v>198</v>
      </c>
      <c r="J24" s="239">
        <v>212220.0</v>
      </c>
      <c r="K24" s="208"/>
      <c r="L24" s="239">
        <v>53000.0</v>
      </c>
      <c r="M24" s="239">
        <v>67931.0</v>
      </c>
      <c r="N24" s="239" t="s">
        <v>217</v>
      </c>
      <c r="O24" s="239" t="s">
        <v>218</v>
      </c>
      <c r="P24" s="208"/>
      <c r="Q24" s="239" t="s">
        <v>176</v>
      </c>
      <c r="R24" s="239" t="s">
        <v>157</v>
      </c>
      <c r="S24" s="239" t="s">
        <v>157</v>
      </c>
      <c r="T24" s="239" t="s">
        <v>201</v>
      </c>
      <c r="U24" s="239" t="s">
        <v>202</v>
      </c>
      <c r="V24" s="239" t="s">
        <v>157</v>
      </c>
      <c r="W24" s="208"/>
      <c r="X24" s="240">
        <v>2020.0</v>
      </c>
      <c r="Y24" s="239">
        <v>1.0</v>
      </c>
      <c r="Z24" s="239">
        <v>31.0</v>
      </c>
      <c r="AA24" s="239">
        <v>53000.0</v>
      </c>
      <c r="AB24" s="239">
        <v>366.0</v>
      </c>
      <c r="AC24" s="241">
        <v>508000.0</v>
      </c>
      <c r="AD24" s="212">
        <v>508000.0</v>
      </c>
      <c r="AE24" s="1" t="s">
        <v>204</v>
      </c>
    </row>
    <row r="25" ht="15.75" customHeight="1">
      <c r="A25" s="189" t="s">
        <v>207</v>
      </c>
      <c r="B25" s="190">
        <v>1.145657301E9</v>
      </c>
      <c r="C25" s="213" t="s">
        <v>219</v>
      </c>
      <c r="D25" s="214" t="s">
        <v>220</v>
      </c>
      <c r="E25" s="214" t="s">
        <v>221</v>
      </c>
      <c r="F25" s="215">
        <v>5.3842076E7</v>
      </c>
      <c r="G25" s="215" t="s">
        <v>17</v>
      </c>
      <c r="H25" s="214" t="s">
        <v>222</v>
      </c>
      <c r="I25" s="214" t="s">
        <v>223</v>
      </c>
      <c r="J25" s="214">
        <v>2122.0</v>
      </c>
      <c r="K25" s="214" t="s">
        <v>174</v>
      </c>
      <c r="L25" s="217">
        <v>1.1617E7</v>
      </c>
      <c r="M25" s="214">
        <v>45208.0</v>
      </c>
      <c r="N25" s="214">
        <v>-77.9189166667</v>
      </c>
      <c r="O25" s="214">
        <v>48.1224166667</v>
      </c>
      <c r="P25" s="215" t="s">
        <v>224</v>
      </c>
      <c r="Q25" s="214" t="s">
        <v>162</v>
      </c>
      <c r="R25" s="214" t="s">
        <v>225</v>
      </c>
      <c r="S25" s="214" t="s">
        <v>157</v>
      </c>
      <c r="T25" s="214" t="s">
        <v>201</v>
      </c>
      <c r="U25" s="214" t="s">
        <v>202</v>
      </c>
      <c r="V25" s="214" t="s">
        <v>157</v>
      </c>
      <c r="W25" s="215" t="s">
        <v>203</v>
      </c>
      <c r="X25" s="218">
        <v>2012.0</v>
      </c>
      <c r="Y25" s="214">
        <v>1.0</v>
      </c>
      <c r="Z25" s="214">
        <v>21.0</v>
      </c>
      <c r="AA25" s="217">
        <v>1.1617E7</v>
      </c>
      <c r="AB25" s="214">
        <v>307.0</v>
      </c>
      <c r="AC25" s="219">
        <v>1.6031382E8</v>
      </c>
      <c r="AD25" s="220">
        <v>4.5031096E8</v>
      </c>
      <c r="AE25" s="1" t="s">
        <v>180</v>
      </c>
      <c r="AJ25" s="242" t="s">
        <v>226</v>
      </c>
    </row>
    <row r="26" ht="15.75" customHeight="1">
      <c r="A26" s="189" t="s">
        <v>227</v>
      </c>
      <c r="B26" s="190">
        <v>1.143622745E9</v>
      </c>
      <c r="C26" s="199"/>
      <c r="D26" s="221" t="s">
        <v>220</v>
      </c>
      <c r="E26" s="221" t="s">
        <v>221</v>
      </c>
      <c r="F26" s="201"/>
      <c r="G26" s="201"/>
      <c r="H26" s="221" t="s">
        <v>228</v>
      </c>
      <c r="I26" s="221" t="s">
        <v>223</v>
      </c>
      <c r="J26" s="221">
        <v>212220.0</v>
      </c>
      <c r="K26" s="243" t="s">
        <v>199</v>
      </c>
      <c r="L26" s="222">
        <v>2.8386E7</v>
      </c>
      <c r="M26" s="221">
        <v>45208.0</v>
      </c>
      <c r="N26" s="221">
        <v>-77.9189166667</v>
      </c>
      <c r="O26" s="221">
        <v>48.1224166667</v>
      </c>
      <c r="P26" s="201"/>
      <c r="Q26" s="221" t="s">
        <v>162</v>
      </c>
      <c r="R26" s="221" t="s">
        <v>225</v>
      </c>
      <c r="S26" s="221" t="s">
        <v>157</v>
      </c>
      <c r="T26" s="221" t="s">
        <v>201</v>
      </c>
      <c r="U26" s="221" t="s">
        <v>202</v>
      </c>
      <c r="V26" s="221" t="s">
        <v>157</v>
      </c>
      <c r="W26" s="201"/>
      <c r="X26" s="223">
        <v>2013.0</v>
      </c>
      <c r="Y26" s="221">
        <v>1.0</v>
      </c>
      <c r="Z26" s="221">
        <v>31.0</v>
      </c>
      <c r="AA26" s="222">
        <v>2.8386E7</v>
      </c>
      <c r="AB26" s="221">
        <v>222.0</v>
      </c>
      <c r="AC26" s="224">
        <v>1.277272E8</v>
      </c>
      <c r="AD26" s="225">
        <v>2.2340229E8</v>
      </c>
      <c r="AE26" s="1" t="s">
        <v>229</v>
      </c>
    </row>
    <row r="27" ht="15.75" customHeight="1">
      <c r="A27" s="189">
        <v>1.8432286E7</v>
      </c>
      <c r="B27" s="190">
        <v>1.144117265E9</v>
      </c>
      <c r="C27" s="199"/>
      <c r="D27" s="221" t="s">
        <v>220</v>
      </c>
      <c r="E27" s="221" t="s">
        <v>221</v>
      </c>
      <c r="F27" s="201"/>
      <c r="G27" s="226"/>
      <c r="H27" s="221" t="s">
        <v>230</v>
      </c>
      <c r="I27" s="221" t="s">
        <v>223</v>
      </c>
      <c r="J27" s="221">
        <v>212220.0</v>
      </c>
      <c r="K27" s="201"/>
      <c r="L27" s="222">
        <v>141660.0</v>
      </c>
      <c r="M27" s="221">
        <v>45208.0</v>
      </c>
      <c r="N27" s="221">
        <v>-77.9189166667</v>
      </c>
      <c r="O27" s="221">
        <v>48.1224166667</v>
      </c>
      <c r="P27" s="201"/>
      <c r="Q27" s="221" t="s">
        <v>162</v>
      </c>
      <c r="R27" s="221" t="s">
        <v>225</v>
      </c>
      <c r="S27" s="221" t="s">
        <v>157</v>
      </c>
      <c r="T27" s="221" t="s">
        <v>201</v>
      </c>
      <c r="U27" s="221" t="s">
        <v>202</v>
      </c>
      <c r="V27" s="221" t="s">
        <v>157</v>
      </c>
      <c r="W27" s="201"/>
      <c r="X27" s="223">
        <v>2014.0</v>
      </c>
      <c r="Y27" s="221">
        <v>1.0</v>
      </c>
      <c r="Z27" s="221">
        <v>31.0</v>
      </c>
      <c r="AA27" s="222">
        <v>141660.0</v>
      </c>
      <c r="AB27" s="221">
        <v>186.0</v>
      </c>
      <c r="AC27" s="224">
        <v>6.57328E7</v>
      </c>
      <c r="AD27" s="225">
        <v>6.939279E7</v>
      </c>
      <c r="AE27" s="1" t="s">
        <v>231</v>
      </c>
    </row>
    <row r="28" ht="15.75" customHeight="1">
      <c r="A28" s="189">
        <v>2.7262039E7</v>
      </c>
      <c r="B28" s="190">
        <v>1.144681906E9</v>
      </c>
      <c r="C28" s="199"/>
      <c r="D28" s="221" t="s">
        <v>220</v>
      </c>
      <c r="E28" s="221" t="s">
        <v>221</v>
      </c>
      <c r="F28" s="201"/>
      <c r="G28" s="227" t="s">
        <v>232</v>
      </c>
      <c r="H28" s="221" t="s">
        <v>233</v>
      </c>
      <c r="I28" s="221" t="s">
        <v>221</v>
      </c>
      <c r="J28" s="221">
        <v>212220.0</v>
      </c>
      <c r="K28" s="201"/>
      <c r="L28" s="222">
        <v>922900.0</v>
      </c>
      <c r="M28" s="221">
        <v>48483.0</v>
      </c>
      <c r="N28" s="221">
        <v>-77.9164444444</v>
      </c>
      <c r="O28" s="221">
        <v>48.1201388889</v>
      </c>
      <c r="P28" s="201"/>
      <c r="Q28" s="221" t="s">
        <v>176</v>
      </c>
      <c r="R28" s="221" t="s">
        <v>157</v>
      </c>
      <c r="S28" s="221" t="s">
        <v>157</v>
      </c>
      <c r="T28" s="221" t="s">
        <v>201</v>
      </c>
      <c r="U28" s="221" t="s">
        <v>202</v>
      </c>
      <c r="V28" s="221" t="s">
        <v>157</v>
      </c>
      <c r="W28" s="201"/>
      <c r="X28" s="223">
        <v>2015.0</v>
      </c>
      <c r="Y28" s="221">
        <v>1.0</v>
      </c>
      <c r="Z28" s="221">
        <v>31.0</v>
      </c>
      <c r="AA28" s="222">
        <v>922900.0</v>
      </c>
      <c r="AB28" s="221">
        <v>360.0</v>
      </c>
      <c r="AC28" s="224">
        <v>1.0717433E8</v>
      </c>
      <c r="AD28" s="225">
        <v>1.0834476E8</v>
      </c>
      <c r="AE28" s="1" t="s">
        <v>234</v>
      </c>
    </row>
    <row r="29" ht="15.75" customHeight="1">
      <c r="A29" s="189">
        <v>2.7262039E7</v>
      </c>
      <c r="B29" s="190">
        <v>1.144681906E9</v>
      </c>
      <c r="C29" s="199"/>
      <c r="D29" s="221" t="s">
        <v>220</v>
      </c>
      <c r="E29" s="221" t="s">
        <v>221</v>
      </c>
      <c r="F29" s="201"/>
      <c r="G29" s="201"/>
      <c r="H29" s="221" t="s">
        <v>233</v>
      </c>
      <c r="I29" s="221" t="s">
        <v>221</v>
      </c>
      <c r="J29" s="221">
        <v>212220.0</v>
      </c>
      <c r="K29" s="201"/>
      <c r="L29" s="222">
        <v>1252620.0</v>
      </c>
      <c r="M29" s="221">
        <v>48483.0</v>
      </c>
      <c r="N29" s="221">
        <v>-77.9164444444</v>
      </c>
      <c r="O29" s="221">
        <v>48.1201388889</v>
      </c>
      <c r="P29" s="201"/>
      <c r="Q29" s="221" t="s">
        <v>176</v>
      </c>
      <c r="R29" s="221" t="s">
        <v>157</v>
      </c>
      <c r="S29" s="221" t="s">
        <v>157</v>
      </c>
      <c r="T29" s="221" t="s">
        <v>201</v>
      </c>
      <c r="U29" s="221" t="s">
        <v>202</v>
      </c>
      <c r="V29" s="221" t="s">
        <v>157</v>
      </c>
      <c r="W29" s="201"/>
      <c r="X29" s="223">
        <v>2016.0</v>
      </c>
      <c r="Y29" s="221">
        <v>1.0</v>
      </c>
      <c r="Z29" s="221">
        <v>31.0</v>
      </c>
      <c r="AA29" s="222">
        <v>1252620.0</v>
      </c>
      <c r="AB29" s="221">
        <v>358.0</v>
      </c>
      <c r="AC29" s="224">
        <v>3.3818931E8</v>
      </c>
      <c r="AD29" s="225">
        <v>3.3967941E8</v>
      </c>
      <c r="AE29" s="1" t="s">
        <v>235</v>
      </c>
    </row>
    <row r="30" ht="15.75" customHeight="1">
      <c r="A30" s="189">
        <v>9.0482043E7</v>
      </c>
      <c r="B30" s="190">
        <v>1.146066668E9</v>
      </c>
      <c r="C30" s="199"/>
      <c r="D30" s="221" t="s">
        <v>220</v>
      </c>
      <c r="E30" s="221" t="s">
        <v>221</v>
      </c>
      <c r="F30" s="201"/>
      <c r="G30" s="201"/>
      <c r="H30" s="221" t="s">
        <v>233</v>
      </c>
      <c r="I30" s="221" t="s">
        <v>221</v>
      </c>
      <c r="J30" s="221">
        <v>212220.0</v>
      </c>
      <c r="K30" s="201"/>
      <c r="L30" s="222">
        <v>528660.0</v>
      </c>
      <c r="M30" s="221">
        <v>48483.0</v>
      </c>
      <c r="N30" s="221">
        <v>-77.9164444444</v>
      </c>
      <c r="O30" s="221">
        <v>48.1201388889</v>
      </c>
      <c r="P30" s="201"/>
      <c r="Q30" s="221" t="s">
        <v>176</v>
      </c>
      <c r="R30" s="221" t="s">
        <v>157</v>
      </c>
      <c r="S30" s="221" t="s">
        <v>157</v>
      </c>
      <c r="T30" s="221" t="s">
        <v>201</v>
      </c>
      <c r="U30" s="221" t="s">
        <v>202</v>
      </c>
      <c r="V30" s="221" t="s">
        <v>157</v>
      </c>
      <c r="W30" s="201"/>
      <c r="X30" s="223">
        <v>2017.0</v>
      </c>
      <c r="Y30" s="221">
        <v>1.0</v>
      </c>
      <c r="Z30" s="221">
        <v>31.0</v>
      </c>
      <c r="AA30" s="222">
        <v>528660.0</v>
      </c>
      <c r="AB30" s="221">
        <v>365.0</v>
      </c>
      <c r="AC30" s="224">
        <v>2.3046265E8</v>
      </c>
      <c r="AD30" s="225">
        <v>2.9148695E8</v>
      </c>
      <c r="AE30" s="1" t="s">
        <v>236</v>
      </c>
    </row>
    <row r="31" ht="15.75" customHeight="1">
      <c r="A31" s="189" t="s">
        <v>237</v>
      </c>
      <c r="B31" s="190">
        <v>1.145570769E9</v>
      </c>
      <c r="C31" s="199"/>
      <c r="D31" s="221" t="s">
        <v>220</v>
      </c>
      <c r="E31" s="221" t="s">
        <v>221</v>
      </c>
      <c r="F31" s="201"/>
      <c r="G31" s="201"/>
      <c r="H31" s="221" t="s">
        <v>233</v>
      </c>
      <c r="I31" s="221" t="s">
        <v>221</v>
      </c>
      <c r="J31" s="221">
        <v>212220.0</v>
      </c>
      <c r="K31" s="201"/>
      <c r="L31" s="222">
        <v>1070950.0</v>
      </c>
      <c r="M31" s="221">
        <v>48483.0</v>
      </c>
      <c r="N31" s="221">
        <v>-77.9164444444</v>
      </c>
      <c r="O31" s="221">
        <v>48.1201388889</v>
      </c>
      <c r="P31" s="201"/>
      <c r="Q31" s="221" t="s">
        <v>176</v>
      </c>
      <c r="R31" s="221" t="s">
        <v>157</v>
      </c>
      <c r="S31" s="221" t="s">
        <v>157</v>
      </c>
      <c r="T31" s="221" t="s">
        <v>201</v>
      </c>
      <c r="U31" s="221" t="s">
        <v>202</v>
      </c>
      <c r="V31" s="221" t="s">
        <v>157</v>
      </c>
      <c r="W31" s="201"/>
      <c r="X31" s="223">
        <v>2018.0</v>
      </c>
      <c r="Y31" s="221">
        <v>1.0</v>
      </c>
      <c r="Z31" s="221">
        <v>31.0</v>
      </c>
      <c r="AA31" s="222">
        <v>1070950.0</v>
      </c>
      <c r="AB31" s="221">
        <v>365.0</v>
      </c>
      <c r="AC31" s="224">
        <v>2.1587697E8</v>
      </c>
      <c r="AD31" s="225">
        <v>2.9244654E8</v>
      </c>
      <c r="AE31" s="1" t="s">
        <v>238</v>
      </c>
    </row>
    <row r="32" ht="15.75" customHeight="1">
      <c r="A32" s="189" t="s">
        <v>239</v>
      </c>
      <c r="B32" s="190">
        <v>3.368219922E9</v>
      </c>
      <c r="C32" s="199"/>
      <c r="D32" s="228" t="s">
        <v>220</v>
      </c>
      <c r="E32" s="228" t="s">
        <v>221</v>
      </c>
      <c r="F32" s="201"/>
      <c r="G32" s="201"/>
      <c r="H32" s="228" t="s">
        <v>228</v>
      </c>
      <c r="I32" s="228" t="s">
        <v>221</v>
      </c>
      <c r="J32" s="228">
        <v>212220.0</v>
      </c>
      <c r="K32" s="201"/>
      <c r="L32" s="228">
        <v>467980.0</v>
      </c>
      <c r="M32" s="228">
        <v>48483.0</v>
      </c>
      <c r="N32" s="228" t="s">
        <v>240</v>
      </c>
      <c r="O32" s="228" t="s">
        <v>241</v>
      </c>
      <c r="P32" s="201"/>
      <c r="Q32" s="228" t="s">
        <v>176</v>
      </c>
      <c r="R32" s="228" t="s">
        <v>157</v>
      </c>
      <c r="S32" s="228" t="s">
        <v>157</v>
      </c>
      <c r="T32" s="228" t="s">
        <v>201</v>
      </c>
      <c r="U32" s="228" t="s">
        <v>202</v>
      </c>
      <c r="V32" s="228" t="s">
        <v>157</v>
      </c>
      <c r="W32" s="201"/>
      <c r="X32" s="229">
        <v>2019.0</v>
      </c>
      <c r="Y32" s="228">
        <v>1.0</v>
      </c>
      <c r="Z32" s="228">
        <v>31.0</v>
      </c>
      <c r="AA32" s="228">
        <v>467980.0</v>
      </c>
      <c r="AB32" s="228">
        <v>365.0</v>
      </c>
      <c r="AC32" s="230">
        <v>2.2008895E8</v>
      </c>
      <c r="AD32" s="225">
        <v>4.5496855E8</v>
      </c>
      <c r="AE32" s="1" t="s">
        <v>242</v>
      </c>
    </row>
    <row r="33" ht="15.75" customHeight="1">
      <c r="A33" s="244">
        <v>1.8432286E7</v>
      </c>
      <c r="B33" s="245">
        <v>1.144117265E9</v>
      </c>
      <c r="C33" s="199"/>
      <c r="D33" s="228" t="s">
        <v>220</v>
      </c>
      <c r="E33" s="228" t="s">
        <v>221</v>
      </c>
      <c r="F33" s="201"/>
      <c r="G33" s="201"/>
      <c r="H33" s="228" t="s">
        <v>228</v>
      </c>
      <c r="I33" s="228" t="s">
        <v>221</v>
      </c>
      <c r="J33" s="228">
        <v>212220.0</v>
      </c>
      <c r="K33" s="201"/>
      <c r="L33" s="228">
        <v>397340.0</v>
      </c>
      <c r="M33" s="228">
        <v>48483.0</v>
      </c>
      <c r="N33" s="228" t="s">
        <v>240</v>
      </c>
      <c r="O33" s="228" t="s">
        <v>241</v>
      </c>
      <c r="P33" s="201"/>
      <c r="Q33" s="228" t="s">
        <v>176</v>
      </c>
      <c r="R33" s="228" t="s">
        <v>157</v>
      </c>
      <c r="S33" s="228" t="s">
        <v>157</v>
      </c>
      <c r="T33" s="228" t="s">
        <v>201</v>
      </c>
      <c r="U33" s="228" t="s">
        <v>202</v>
      </c>
      <c r="V33" s="228" t="s">
        <v>157</v>
      </c>
      <c r="W33" s="201"/>
      <c r="X33" s="229">
        <v>2020.0</v>
      </c>
      <c r="Y33" s="228">
        <v>1.0</v>
      </c>
      <c r="Z33" s="228">
        <v>31.0</v>
      </c>
      <c r="AA33" s="228">
        <v>397340.0</v>
      </c>
      <c r="AB33" s="228">
        <v>366.0</v>
      </c>
      <c r="AC33" s="230">
        <v>3.0504065E8</v>
      </c>
      <c r="AD33" s="225">
        <v>5.520107E8</v>
      </c>
      <c r="AE33" s="1" t="s">
        <v>243</v>
      </c>
    </row>
    <row r="34" ht="15.75" customHeight="1">
      <c r="A34" s="189" t="s">
        <v>239</v>
      </c>
      <c r="B34" s="190">
        <v>3.368219922E9</v>
      </c>
      <c r="C34" s="199"/>
      <c r="D34" s="228" t="s">
        <v>220</v>
      </c>
      <c r="E34" s="228" t="s">
        <v>221</v>
      </c>
      <c r="F34" s="201"/>
      <c r="G34" s="201"/>
      <c r="H34" s="228" t="s">
        <v>228</v>
      </c>
      <c r="I34" s="228" t="s">
        <v>221</v>
      </c>
      <c r="J34" s="228">
        <v>212220.0</v>
      </c>
      <c r="K34" s="201"/>
      <c r="L34" s="228">
        <v>525000.0</v>
      </c>
      <c r="M34" s="228">
        <v>45208.0</v>
      </c>
      <c r="N34" s="228" t="s">
        <v>244</v>
      </c>
      <c r="O34" s="228" t="s">
        <v>245</v>
      </c>
      <c r="P34" s="201"/>
      <c r="Q34" s="228" t="s">
        <v>162</v>
      </c>
      <c r="R34" s="228" t="s">
        <v>225</v>
      </c>
      <c r="S34" s="228" t="s">
        <v>157</v>
      </c>
      <c r="T34" s="228" t="s">
        <v>201</v>
      </c>
      <c r="U34" s="228" t="s">
        <v>202</v>
      </c>
      <c r="V34" s="228" t="s">
        <v>157</v>
      </c>
      <c r="W34" s="201"/>
      <c r="X34" s="229">
        <v>2021.0</v>
      </c>
      <c r="Y34" s="228">
        <v>1.0</v>
      </c>
      <c r="Z34" s="228">
        <v>21.0</v>
      </c>
      <c r="AA34" s="228">
        <v>525000.0</v>
      </c>
      <c r="AB34" s="228">
        <v>234.0</v>
      </c>
      <c r="AC34" s="230">
        <v>1.8975E7</v>
      </c>
      <c r="AD34" s="225">
        <v>4.01685E8</v>
      </c>
      <c r="AE34" s="1" t="s">
        <v>246</v>
      </c>
    </row>
    <row r="35" ht="15.75" customHeight="1">
      <c r="A35" s="246"/>
      <c r="B35" s="247"/>
      <c r="C35" s="199"/>
      <c r="D35" s="228"/>
      <c r="E35" s="228"/>
      <c r="F35" s="201"/>
      <c r="G35" s="201"/>
      <c r="H35" s="228" t="s">
        <v>228</v>
      </c>
      <c r="I35" s="228"/>
      <c r="J35" s="228"/>
      <c r="K35" s="201"/>
      <c r="L35" s="228">
        <v>8.845E7</v>
      </c>
      <c r="M35" s="228">
        <v>45208.0</v>
      </c>
      <c r="N35" s="228"/>
      <c r="O35" s="228"/>
      <c r="P35" s="201"/>
      <c r="Q35" s="228"/>
      <c r="R35" s="228"/>
      <c r="S35" s="228"/>
      <c r="T35" s="228"/>
      <c r="U35" s="228"/>
      <c r="V35" s="228"/>
      <c r="W35" s="201"/>
      <c r="X35" s="229">
        <v>2022.0</v>
      </c>
      <c r="Y35" s="228"/>
      <c r="Z35" s="228"/>
      <c r="AA35" s="228"/>
      <c r="AB35" s="248"/>
      <c r="AC35" s="230">
        <v>2.4009E7</v>
      </c>
      <c r="AD35" s="225">
        <v>3.46552E8</v>
      </c>
      <c r="AE35" s="1" t="s">
        <v>247</v>
      </c>
    </row>
    <row r="36" ht="15.75" customHeight="1">
      <c r="A36" s="246"/>
      <c r="B36" s="247"/>
      <c r="C36" s="206"/>
      <c r="D36" s="231" t="s">
        <v>220</v>
      </c>
      <c r="E36" s="231" t="s">
        <v>221</v>
      </c>
      <c r="F36" s="208"/>
      <c r="G36" s="208"/>
      <c r="H36" s="231" t="s">
        <v>228</v>
      </c>
      <c r="I36" s="231" t="s">
        <v>221</v>
      </c>
      <c r="J36" s="231">
        <v>212220.0</v>
      </c>
      <c r="K36" s="208"/>
      <c r="L36" s="231">
        <v>4650000.0</v>
      </c>
      <c r="M36" s="231">
        <v>45208.0</v>
      </c>
      <c r="N36" s="231" t="s">
        <v>244</v>
      </c>
      <c r="O36" s="231" t="s">
        <v>245</v>
      </c>
      <c r="P36" s="208"/>
      <c r="Q36" s="231" t="s">
        <v>162</v>
      </c>
      <c r="R36" s="231" t="s">
        <v>225</v>
      </c>
      <c r="S36" s="231" t="s">
        <v>157</v>
      </c>
      <c r="T36" s="231" t="s">
        <v>201</v>
      </c>
      <c r="U36" s="231" t="s">
        <v>202</v>
      </c>
      <c r="V36" s="231" t="s">
        <v>157</v>
      </c>
      <c r="W36" s="208"/>
      <c r="X36" s="232">
        <v>2023.0</v>
      </c>
      <c r="Y36" s="231"/>
      <c r="Z36" s="231"/>
      <c r="AA36" s="231"/>
      <c r="AB36" s="231"/>
      <c r="AC36" s="233">
        <v>5.475E7</v>
      </c>
      <c r="AD36" s="234">
        <v>1.68115E8</v>
      </c>
      <c r="AE36" s="1" t="s">
        <v>248</v>
      </c>
    </row>
    <row r="37" ht="15.75" customHeight="1">
      <c r="A37" s="189" t="s">
        <v>249</v>
      </c>
      <c r="B37" s="190">
        <v>1.161922324E9</v>
      </c>
      <c r="C37" s="191" t="s">
        <v>193</v>
      </c>
      <c r="D37" s="192" t="s">
        <v>194</v>
      </c>
      <c r="E37" s="192" t="s">
        <v>195</v>
      </c>
      <c r="F37" s="193">
        <v>5.39379E7</v>
      </c>
      <c r="G37" s="193" t="s">
        <v>32</v>
      </c>
      <c r="H37" s="192" t="s">
        <v>250</v>
      </c>
      <c r="I37" s="192" t="s">
        <v>251</v>
      </c>
      <c r="J37" s="192">
        <v>212220.0</v>
      </c>
      <c r="K37" s="194" t="s">
        <v>199</v>
      </c>
      <c r="L37" s="195">
        <v>3.0577E7</v>
      </c>
      <c r="M37" s="192">
        <v>46486.0</v>
      </c>
      <c r="N37" s="192">
        <v>-79.2889281211</v>
      </c>
      <c r="O37" s="192">
        <v>48.2129538752</v>
      </c>
      <c r="P37" s="193" t="s">
        <v>252</v>
      </c>
      <c r="Q37" s="192" t="s">
        <v>176</v>
      </c>
      <c r="R37" s="192" t="s">
        <v>157</v>
      </c>
      <c r="S37" s="192" t="s">
        <v>157</v>
      </c>
      <c r="T37" s="192" t="s">
        <v>253</v>
      </c>
      <c r="U37" s="192" t="s">
        <v>254</v>
      </c>
      <c r="V37" s="192" t="s">
        <v>157</v>
      </c>
      <c r="W37" s="193" t="s">
        <v>203</v>
      </c>
      <c r="X37" s="196">
        <v>2012.0</v>
      </c>
      <c r="Y37" s="192">
        <v>1.0</v>
      </c>
      <c r="Z37" s="192">
        <v>31.0</v>
      </c>
      <c r="AA37" s="195">
        <v>3.0577E7</v>
      </c>
      <c r="AB37" s="192">
        <v>366.0</v>
      </c>
      <c r="AC37" s="197">
        <v>3.69274E8</v>
      </c>
      <c r="AD37" s="198">
        <v>3.71912E8</v>
      </c>
      <c r="AE37" s="1" t="s">
        <v>255</v>
      </c>
      <c r="AJ37" s="1" t="s">
        <v>256</v>
      </c>
    </row>
    <row r="38" ht="15.75" customHeight="1">
      <c r="A38" s="189" t="s">
        <v>189</v>
      </c>
      <c r="B38" s="190">
        <v>1.165314676E9</v>
      </c>
      <c r="C38" s="206"/>
      <c r="D38" s="207" t="s">
        <v>194</v>
      </c>
      <c r="E38" s="207" t="s">
        <v>195</v>
      </c>
      <c r="F38" s="208"/>
      <c r="G38" s="208"/>
      <c r="H38" s="207" t="s">
        <v>257</v>
      </c>
      <c r="I38" s="207" t="s">
        <v>251</v>
      </c>
      <c r="J38" s="207">
        <v>212220.0</v>
      </c>
      <c r="K38" s="208"/>
      <c r="L38" s="209">
        <v>3.0015E7</v>
      </c>
      <c r="M38" s="207">
        <v>46486.0</v>
      </c>
      <c r="N38" s="207">
        <v>-79.2889281211</v>
      </c>
      <c r="O38" s="207">
        <v>48.2129538752</v>
      </c>
      <c r="P38" s="208"/>
      <c r="Q38" s="207" t="s">
        <v>176</v>
      </c>
      <c r="R38" s="207" t="s">
        <v>157</v>
      </c>
      <c r="S38" s="207" t="s">
        <v>157</v>
      </c>
      <c r="T38" s="207" t="s">
        <v>253</v>
      </c>
      <c r="U38" s="207" t="s">
        <v>254</v>
      </c>
      <c r="V38" s="207" t="s">
        <v>157</v>
      </c>
      <c r="W38" s="208"/>
      <c r="X38" s="210">
        <v>2013.0</v>
      </c>
      <c r="Y38" s="207">
        <v>1.0</v>
      </c>
      <c r="Z38" s="207">
        <v>31.0</v>
      </c>
      <c r="AA38" s="209">
        <v>3.0015E7</v>
      </c>
      <c r="AB38" s="207">
        <v>73.0</v>
      </c>
      <c r="AC38" s="211">
        <v>6.689E7</v>
      </c>
      <c r="AD38" s="212">
        <v>6.7138E7</v>
      </c>
      <c r="AE38" s="1" t="s">
        <v>255</v>
      </c>
    </row>
    <row r="39" ht="15.75" customHeight="1">
      <c r="A39" s="189" t="s">
        <v>182</v>
      </c>
      <c r="B39" s="190">
        <v>1.167994053E9</v>
      </c>
      <c r="C39" s="213" t="s">
        <v>258</v>
      </c>
      <c r="D39" s="214" t="s">
        <v>259</v>
      </c>
      <c r="E39" s="214" t="s">
        <v>260</v>
      </c>
      <c r="F39" s="215">
        <v>5.3987988E7</v>
      </c>
      <c r="G39" s="215" t="s">
        <v>261</v>
      </c>
      <c r="H39" s="214" t="s">
        <v>252</v>
      </c>
      <c r="I39" s="214" t="s">
        <v>262</v>
      </c>
      <c r="J39" s="214">
        <v>212220.0</v>
      </c>
      <c r="K39" s="216" t="s">
        <v>199</v>
      </c>
      <c r="L39" s="217">
        <v>1.01833E8</v>
      </c>
      <c r="M39" s="214">
        <v>55405.0</v>
      </c>
      <c r="N39" s="214">
        <v>-78.341366</v>
      </c>
      <c r="O39" s="214">
        <v>48.163851</v>
      </c>
      <c r="P39" s="215" t="s">
        <v>252</v>
      </c>
      <c r="Q39" s="214" t="s">
        <v>176</v>
      </c>
      <c r="R39" s="214" t="s">
        <v>157</v>
      </c>
      <c r="S39" s="214" t="s">
        <v>157</v>
      </c>
      <c r="T39" s="214" t="s">
        <v>263</v>
      </c>
      <c r="U39" s="214" t="s">
        <v>254</v>
      </c>
      <c r="V39" s="214" t="s">
        <v>157</v>
      </c>
      <c r="W39" s="215" t="s">
        <v>203</v>
      </c>
      <c r="X39" s="218">
        <v>2012.0</v>
      </c>
      <c r="Y39" s="214">
        <v>1.0</v>
      </c>
      <c r="Z39" s="214">
        <v>31.0</v>
      </c>
      <c r="AA39" s="217">
        <v>1.01833E8</v>
      </c>
      <c r="AB39" s="214">
        <v>365.0</v>
      </c>
      <c r="AC39" s="219">
        <v>1.805919E9</v>
      </c>
      <c r="AD39" s="220">
        <v>1.805919E9</v>
      </c>
      <c r="AE39" s="1" t="s">
        <v>180</v>
      </c>
      <c r="AJ39" s="1" t="s">
        <v>264</v>
      </c>
    </row>
    <row r="40" ht="15.75" customHeight="1">
      <c r="A40" s="189" t="s">
        <v>265</v>
      </c>
      <c r="B40" s="190">
        <v>1.162462163E9</v>
      </c>
      <c r="C40" s="199"/>
      <c r="D40" s="221" t="s">
        <v>259</v>
      </c>
      <c r="E40" s="221" t="s">
        <v>260</v>
      </c>
      <c r="F40" s="201"/>
      <c r="G40" s="201"/>
      <c r="H40" s="221" t="s">
        <v>252</v>
      </c>
      <c r="I40" s="221" t="s">
        <v>262</v>
      </c>
      <c r="J40" s="221">
        <v>212220.0</v>
      </c>
      <c r="K40" s="201"/>
      <c r="L40" s="222">
        <v>2.08201E8</v>
      </c>
      <c r="M40" s="221">
        <v>55405.0</v>
      </c>
      <c r="N40" s="221">
        <v>-78.341366</v>
      </c>
      <c r="O40" s="221">
        <v>48.163851</v>
      </c>
      <c r="P40" s="201"/>
      <c r="Q40" s="221" t="s">
        <v>176</v>
      </c>
      <c r="R40" s="221" t="s">
        <v>157</v>
      </c>
      <c r="S40" s="221" t="s">
        <v>157</v>
      </c>
      <c r="T40" s="221" t="s">
        <v>263</v>
      </c>
      <c r="U40" s="221" t="s">
        <v>254</v>
      </c>
      <c r="V40" s="221" t="s">
        <v>157</v>
      </c>
      <c r="W40" s="201"/>
      <c r="X40" s="223">
        <v>2013.0</v>
      </c>
      <c r="Y40" s="221">
        <v>1.0</v>
      </c>
      <c r="Z40" s="221">
        <v>31.0</v>
      </c>
      <c r="AA40" s="222">
        <v>2.08201E8</v>
      </c>
      <c r="AB40" s="221">
        <v>365.0</v>
      </c>
      <c r="AC40" s="224">
        <v>2.247845E9</v>
      </c>
      <c r="AD40" s="225">
        <v>2.247845E9</v>
      </c>
      <c r="AE40" s="1" t="s">
        <v>180</v>
      </c>
    </row>
    <row r="41" ht="15.75" customHeight="1">
      <c r="A41" s="189" t="s">
        <v>190</v>
      </c>
      <c r="B41" s="190">
        <v>1.161259883E9</v>
      </c>
      <c r="C41" s="206"/>
      <c r="D41" s="249" t="s">
        <v>259</v>
      </c>
      <c r="E41" s="249" t="s">
        <v>260</v>
      </c>
      <c r="F41" s="208"/>
      <c r="G41" s="208"/>
      <c r="H41" s="249" t="s">
        <v>252</v>
      </c>
      <c r="I41" s="249" t="s">
        <v>262</v>
      </c>
      <c r="J41" s="249">
        <v>212220.0</v>
      </c>
      <c r="K41" s="208"/>
      <c r="L41" s="250">
        <v>1.60849E8</v>
      </c>
      <c r="M41" s="249">
        <v>55405.0</v>
      </c>
      <c r="N41" s="249">
        <v>-78.341366</v>
      </c>
      <c r="O41" s="249">
        <v>48.163851</v>
      </c>
      <c r="P41" s="208"/>
      <c r="Q41" s="249" t="s">
        <v>176</v>
      </c>
      <c r="R41" s="249" t="s">
        <v>157</v>
      </c>
      <c r="S41" s="249" t="s">
        <v>157</v>
      </c>
      <c r="T41" s="249" t="s">
        <v>263</v>
      </c>
      <c r="U41" s="249" t="s">
        <v>254</v>
      </c>
      <c r="V41" s="249" t="s">
        <v>157</v>
      </c>
      <c r="W41" s="208"/>
      <c r="X41" s="251">
        <v>2014.0</v>
      </c>
      <c r="Y41" s="249">
        <v>1.0</v>
      </c>
      <c r="Z41" s="249">
        <v>31.0</v>
      </c>
      <c r="AA41" s="250">
        <v>1.60849E8</v>
      </c>
      <c r="AB41" s="249">
        <v>196.0</v>
      </c>
      <c r="AC41" s="252">
        <v>1.038143E9</v>
      </c>
      <c r="AD41" s="234">
        <v>1.038143E9</v>
      </c>
      <c r="AE41" s="1" t="s">
        <v>266</v>
      </c>
    </row>
    <row r="42" ht="15.75" customHeight="1">
      <c r="A42" s="189" t="s">
        <v>167</v>
      </c>
      <c r="B42" s="190">
        <v>1.143042803E9</v>
      </c>
      <c r="C42" s="253" t="s">
        <v>267</v>
      </c>
      <c r="D42" s="214" t="s">
        <v>268</v>
      </c>
      <c r="E42" s="214" t="s">
        <v>269</v>
      </c>
      <c r="F42" s="215">
        <v>5.4136049E7</v>
      </c>
      <c r="G42" s="254" t="s">
        <v>270</v>
      </c>
      <c r="H42" s="214" t="s">
        <v>271</v>
      </c>
      <c r="I42" s="214" t="s">
        <v>272</v>
      </c>
      <c r="J42" s="214">
        <v>212210.0</v>
      </c>
      <c r="K42" s="216" t="s">
        <v>160</v>
      </c>
      <c r="L42" s="217">
        <v>4.86618E8</v>
      </c>
      <c r="M42" s="214">
        <v>67321.0</v>
      </c>
      <c r="N42" s="214" t="s">
        <v>157</v>
      </c>
      <c r="O42" s="214" t="s">
        <v>157</v>
      </c>
      <c r="P42" s="215" t="s">
        <v>273</v>
      </c>
      <c r="Q42" s="214" t="s">
        <v>157</v>
      </c>
      <c r="R42" s="214" t="s">
        <v>157</v>
      </c>
      <c r="S42" s="214" t="s">
        <v>157</v>
      </c>
      <c r="T42" s="214" t="s">
        <v>157</v>
      </c>
      <c r="U42" s="214" t="s">
        <v>157</v>
      </c>
      <c r="V42" s="214" t="s">
        <v>274</v>
      </c>
      <c r="W42" s="215" t="s">
        <v>164</v>
      </c>
      <c r="X42" s="218">
        <v>2012.0</v>
      </c>
      <c r="Y42" s="214">
        <v>1.0</v>
      </c>
      <c r="Z42" s="214">
        <v>31.0</v>
      </c>
      <c r="AA42" s="217">
        <v>4.86618E8</v>
      </c>
      <c r="AB42" s="214">
        <v>366.0</v>
      </c>
      <c r="AC42" s="219">
        <v>6.163618E9</v>
      </c>
      <c r="AD42" s="220">
        <v>6.163618E9</v>
      </c>
      <c r="AE42" s="1" t="s">
        <v>275</v>
      </c>
    </row>
    <row r="43" ht="15.75" customHeight="1">
      <c r="A43" s="189" t="s">
        <v>190</v>
      </c>
      <c r="B43" s="190">
        <v>1.161259883E9</v>
      </c>
      <c r="C43" s="255" t="s">
        <v>276</v>
      </c>
      <c r="D43" s="221" t="s">
        <v>277</v>
      </c>
      <c r="E43" s="221" t="s">
        <v>278</v>
      </c>
      <c r="F43" s="201"/>
      <c r="G43" s="201"/>
      <c r="H43" s="221" t="s">
        <v>279</v>
      </c>
      <c r="I43" s="221" t="s">
        <v>272</v>
      </c>
      <c r="J43" s="221">
        <v>212210.0</v>
      </c>
      <c r="K43" s="201"/>
      <c r="L43" s="222">
        <v>6.30728E8</v>
      </c>
      <c r="M43" s="221">
        <v>67321.0</v>
      </c>
      <c r="N43" s="221" t="s">
        <v>157</v>
      </c>
      <c r="O43" s="221" t="s">
        <v>157</v>
      </c>
      <c r="P43" s="201"/>
      <c r="Q43" s="221" t="s">
        <v>157</v>
      </c>
      <c r="R43" s="221" t="s">
        <v>157</v>
      </c>
      <c r="S43" s="221" t="s">
        <v>157</v>
      </c>
      <c r="T43" s="221" t="s">
        <v>157</v>
      </c>
      <c r="U43" s="221" t="s">
        <v>157</v>
      </c>
      <c r="V43" s="221" t="s">
        <v>274</v>
      </c>
      <c r="W43" s="201"/>
      <c r="X43" s="223">
        <v>2013.0</v>
      </c>
      <c r="Y43" s="221">
        <v>1.0</v>
      </c>
      <c r="Z43" s="221">
        <v>31.0</v>
      </c>
      <c r="AA43" s="222">
        <v>6.30728E8</v>
      </c>
      <c r="AB43" s="221">
        <v>365.0</v>
      </c>
      <c r="AC43" s="224">
        <v>7.029363E9</v>
      </c>
      <c r="AD43" s="225">
        <v>7.029363E9</v>
      </c>
      <c r="AE43" s="1" t="s">
        <v>275</v>
      </c>
    </row>
    <row r="44" ht="15.75" customHeight="1">
      <c r="A44" s="189" t="s">
        <v>280</v>
      </c>
      <c r="B44" s="190">
        <v>1.163711683E9</v>
      </c>
      <c r="C44" s="199"/>
      <c r="D44" s="221" t="s">
        <v>277</v>
      </c>
      <c r="E44" s="221" t="s">
        <v>278</v>
      </c>
      <c r="F44" s="201"/>
      <c r="G44" s="201"/>
      <c r="H44" s="221" t="s">
        <v>279</v>
      </c>
      <c r="I44" s="221" t="s">
        <v>272</v>
      </c>
      <c r="J44" s="221">
        <v>212210.0</v>
      </c>
      <c r="K44" s="201"/>
      <c r="L44" s="222">
        <v>3.53287E8</v>
      </c>
      <c r="M44" s="221">
        <v>67321.0</v>
      </c>
      <c r="N44" s="221" t="s">
        <v>157</v>
      </c>
      <c r="O44" s="221" t="s">
        <v>157</v>
      </c>
      <c r="P44" s="201"/>
      <c r="Q44" s="221" t="s">
        <v>157</v>
      </c>
      <c r="R44" s="221" t="s">
        <v>157</v>
      </c>
      <c r="S44" s="221" t="s">
        <v>157</v>
      </c>
      <c r="T44" s="221" t="s">
        <v>157</v>
      </c>
      <c r="U44" s="221" t="s">
        <v>157</v>
      </c>
      <c r="V44" s="221" t="s">
        <v>274</v>
      </c>
      <c r="W44" s="201"/>
      <c r="X44" s="223">
        <v>2014.0</v>
      </c>
      <c r="Y44" s="221">
        <v>1.0</v>
      </c>
      <c r="Z44" s="221">
        <v>31.0</v>
      </c>
      <c r="AA44" s="222">
        <v>3.53287E8</v>
      </c>
      <c r="AB44" s="221">
        <v>365.0</v>
      </c>
      <c r="AC44" s="224">
        <v>4.089985E9</v>
      </c>
      <c r="AD44" s="225">
        <v>4.089985E9</v>
      </c>
      <c r="AE44" s="1" t="s">
        <v>275</v>
      </c>
    </row>
    <row r="45" ht="15.75" customHeight="1">
      <c r="A45" s="189" t="s">
        <v>249</v>
      </c>
      <c r="B45" s="190">
        <v>1.161922324E9</v>
      </c>
      <c r="C45" s="199"/>
      <c r="D45" s="221" t="s">
        <v>277</v>
      </c>
      <c r="E45" s="221" t="s">
        <v>278</v>
      </c>
      <c r="F45" s="201"/>
      <c r="G45" s="201"/>
      <c r="H45" s="221" t="s">
        <v>281</v>
      </c>
      <c r="I45" s="221" t="s">
        <v>282</v>
      </c>
      <c r="J45" s="221">
        <v>212210.0</v>
      </c>
      <c r="K45" s="201"/>
      <c r="L45" s="222">
        <v>3.71456E8</v>
      </c>
      <c r="M45" s="221">
        <v>67321.0</v>
      </c>
      <c r="N45" s="221" t="s">
        <v>157</v>
      </c>
      <c r="O45" s="221" t="s">
        <v>157</v>
      </c>
      <c r="P45" s="201"/>
      <c r="Q45" s="221" t="s">
        <v>157</v>
      </c>
      <c r="R45" s="221" t="s">
        <v>157</v>
      </c>
      <c r="S45" s="221" t="s">
        <v>157</v>
      </c>
      <c r="T45" s="221" t="s">
        <v>157</v>
      </c>
      <c r="U45" s="221" t="s">
        <v>157</v>
      </c>
      <c r="V45" s="221" t="s">
        <v>283</v>
      </c>
      <c r="W45" s="201"/>
      <c r="X45" s="223">
        <v>2015.0</v>
      </c>
      <c r="Y45" s="221">
        <v>1.0</v>
      </c>
      <c r="Z45" s="221">
        <v>31.0</v>
      </c>
      <c r="AA45" s="222">
        <v>3.71456E8</v>
      </c>
      <c r="AB45" s="221">
        <v>365.0</v>
      </c>
      <c r="AC45" s="224">
        <v>4.044341E9</v>
      </c>
      <c r="AD45" s="225">
        <v>4.044341E9</v>
      </c>
      <c r="AE45" s="1" t="s">
        <v>275</v>
      </c>
    </row>
    <row r="46" ht="15.75" customHeight="1">
      <c r="A46" s="189" t="s">
        <v>237</v>
      </c>
      <c r="B46" s="190">
        <v>1.145570769E9</v>
      </c>
      <c r="C46" s="199"/>
      <c r="D46" s="221" t="s">
        <v>277</v>
      </c>
      <c r="E46" s="221" t="s">
        <v>278</v>
      </c>
      <c r="F46" s="201"/>
      <c r="G46" s="201"/>
      <c r="H46" s="221" t="s">
        <v>284</v>
      </c>
      <c r="I46" s="221" t="s">
        <v>272</v>
      </c>
      <c r="J46" s="221">
        <v>212210.0</v>
      </c>
      <c r="K46" s="201"/>
      <c r="L46" s="222">
        <v>3.1319E8</v>
      </c>
      <c r="M46" s="221">
        <v>67321.0</v>
      </c>
      <c r="N46" s="221" t="s">
        <v>157</v>
      </c>
      <c r="O46" s="221" t="s">
        <v>157</v>
      </c>
      <c r="P46" s="201"/>
      <c r="Q46" s="221" t="s">
        <v>157</v>
      </c>
      <c r="R46" s="221" t="s">
        <v>157</v>
      </c>
      <c r="S46" s="221" t="s">
        <v>157</v>
      </c>
      <c r="T46" s="221" t="s">
        <v>157</v>
      </c>
      <c r="U46" s="221" t="s">
        <v>157</v>
      </c>
      <c r="V46" s="221" t="s">
        <v>283</v>
      </c>
      <c r="W46" s="201"/>
      <c r="X46" s="223">
        <v>2016.0</v>
      </c>
      <c r="Y46" s="221">
        <v>1.0</v>
      </c>
      <c r="Z46" s="221">
        <v>31.0</v>
      </c>
      <c r="AA46" s="222">
        <v>3.1319E8</v>
      </c>
      <c r="AB46" s="221">
        <v>366.0</v>
      </c>
      <c r="AC46" s="224">
        <v>3.947264E9</v>
      </c>
      <c r="AD46" s="225">
        <v>3.947264E9</v>
      </c>
      <c r="AE46" s="1" t="s">
        <v>275</v>
      </c>
    </row>
    <row r="47" ht="15.75" customHeight="1">
      <c r="A47" s="189" t="s">
        <v>207</v>
      </c>
      <c r="B47" s="190">
        <v>1.145657301E9</v>
      </c>
      <c r="C47" s="199"/>
      <c r="D47" s="221" t="s">
        <v>277</v>
      </c>
      <c r="E47" s="221" t="s">
        <v>278</v>
      </c>
      <c r="F47" s="201"/>
      <c r="G47" s="226"/>
      <c r="H47" s="221" t="s">
        <v>284</v>
      </c>
      <c r="I47" s="221" t="s">
        <v>272</v>
      </c>
      <c r="J47" s="221">
        <v>212210.0</v>
      </c>
      <c r="K47" s="201"/>
      <c r="L47" s="222">
        <v>3.14462E8</v>
      </c>
      <c r="M47" s="221">
        <v>67321.0</v>
      </c>
      <c r="N47" s="221" t="s">
        <v>157</v>
      </c>
      <c r="O47" s="221" t="s">
        <v>157</v>
      </c>
      <c r="P47" s="201"/>
      <c r="Q47" s="221" t="s">
        <v>157</v>
      </c>
      <c r="R47" s="221" t="s">
        <v>157</v>
      </c>
      <c r="S47" s="221" t="s">
        <v>157</v>
      </c>
      <c r="T47" s="221" t="s">
        <v>157</v>
      </c>
      <c r="U47" s="221" t="s">
        <v>157</v>
      </c>
      <c r="V47" s="221" t="s">
        <v>283</v>
      </c>
      <c r="W47" s="201"/>
      <c r="X47" s="223">
        <v>2017.0</v>
      </c>
      <c r="Y47" s="221">
        <v>1.0</v>
      </c>
      <c r="Z47" s="221">
        <v>31.0</v>
      </c>
      <c r="AA47" s="222">
        <v>3.14462E8</v>
      </c>
      <c r="AB47" s="221">
        <v>365.0</v>
      </c>
      <c r="AC47" s="224">
        <v>3.877973E9</v>
      </c>
      <c r="AD47" s="225">
        <v>3.877973E9</v>
      </c>
      <c r="AE47" s="1" t="s">
        <v>275</v>
      </c>
    </row>
    <row r="48" ht="15.75" customHeight="1">
      <c r="A48" s="189" t="s">
        <v>280</v>
      </c>
      <c r="B48" s="190">
        <v>1.163711683E9</v>
      </c>
      <c r="C48" s="199"/>
      <c r="D48" s="221" t="s">
        <v>277</v>
      </c>
      <c r="E48" s="221" t="s">
        <v>278</v>
      </c>
      <c r="F48" s="201"/>
      <c r="G48" s="227" t="s">
        <v>285</v>
      </c>
      <c r="H48" s="221" t="s">
        <v>284</v>
      </c>
      <c r="I48" s="221" t="s">
        <v>272</v>
      </c>
      <c r="J48" s="221">
        <v>212210.0</v>
      </c>
      <c r="K48" s="201"/>
      <c r="L48" s="222">
        <v>3.08085E8</v>
      </c>
      <c r="M48" s="221">
        <v>67321.0</v>
      </c>
      <c r="N48" s="221" t="s">
        <v>157</v>
      </c>
      <c r="O48" s="221" t="s">
        <v>157</v>
      </c>
      <c r="P48" s="201"/>
      <c r="Q48" s="221" t="s">
        <v>157</v>
      </c>
      <c r="R48" s="221" t="s">
        <v>157</v>
      </c>
      <c r="S48" s="221" t="s">
        <v>157</v>
      </c>
      <c r="T48" s="221" t="s">
        <v>157</v>
      </c>
      <c r="U48" s="221" t="s">
        <v>157</v>
      </c>
      <c r="V48" s="221" t="s">
        <v>283</v>
      </c>
      <c r="W48" s="201"/>
      <c r="X48" s="223">
        <v>2018.0</v>
      </c>
      <c r="Y48" s="221">
        <v>1.0</v>
      </c>
      <c r="Z48" s="221">
        <v>31.0</v>
      </c>
      <c r="AA48" s="222">
        <v>3.08085E8</v>
      </c>
      <c r="AB48" s="221">
        <v>365.0</v>
      </c>
      <c r="AC48" s="224">
        <v>3.942833E9</v>
      </c>
      <c r="AD48" s="225">
        <v>3.942833E9</v>
      </c>
      <c r="AE48" s="1" t="s">
        <v>275</v>
      </c>
    </row>
    <row r="49" ht="15.75" customHeight="1">
      <c r="A49" s="189" t="s">
        <v>286</v>
      </c>
      <c r="B49" s="190">
        <v>3.368221159E9</v>
      </c>
      <c r="C49" s="199"/>
      <c r="D49" s="228" t="s">
        <v>277</v>
      </c>
      <c r="E49" s="228" t="s">
        <v>278</v>
      </c>
      <c r="F49" s="201"/>
      <c r="G49" s="201"/>
      <c r="H49" s="228" t="s">
        <v>279</v>
      </c>
      <c r="I49" s="228" t="s">
        <v>272</v>
      </c>
      <c r="J49" s="228">
        <v>212210.0</v>
      </c>
      <c r="K49" s="201"/>
      <c r="L49" s="228">
        <v>3.43986E8</v>
      </c>
      <c r="M49" s="228">
        <v>67321.0</v>
      </c>
      <c r="N49" s="228" t="s">
        <v>157</v>
      </c>
      <c r="O49" s="228" t="s">
        <v>157</v>
      </c>
      <c r="P49" s="201"/>
      <c r="Q49" s="228" t="s">
        <v>157</v>
      </c>
      <c r="R49" s="228" t="s">
        <v>157</v>
      </c>
      <c r="S49" s="228" t="s">
        <v>157</v>
      </c>
      <c r="T49" s="228" t="s">
        <v>157</v>
      </c>
      <c r="U49" s="228" t="s">
        <v>157</v>
      </c>
      <c r="V49" s="228" t="s">
        <v>283</v>
      </c>
      <c r="W49" s="201"/>
      <c r="X49" s="229">
        <v>2019.0</v>
      </c>
      <c r="Y49" s="228">
        <v>1.0</v>
      </c>
      <c r="Z49" s="228">
        <v>31.0</v>
      </c>
      <c r="AA49" s="228">
        <v>3.43986E8</v>
      </c>
      <c r="AB49" s="228">
        <v>365.0</v>
      </c>
      <c r="AC49" s="230">
        <v>4.064294E9</v>
      </c>
      <c r="AD49" s="225">
        <v>4.064294E9</v>
      </c>
      <c r="AE49" s="1" t="s">
        <v>275</v>
      </c>
    </row>
    <row r="50" ht="15.75" customHeight="1">
      <c r="A50" s="189" t="s">
        <v>184</v>
      </c>
      <c r="B50" s="190">
        <v>1.146439816E9</v>
      </c>
      <c r="C50" s="199"/>
      <c r="D50" s="228" t="s">
        <v>277</v>
      </c>
      <c r="E50" s="228" t="s">
        <v>278</v>
      </c>
      <c r="F50" s="201"/>
      <c r="G50" s="201"/>
      <c r="H50" s="228" t="s">
        <v>279</v>
      </c>
      <c r="I50" s="228" t="s">
        <v>272</v>
      </c>
      <c r="J50" s="228">
        <v>212210.0</v>
      </c>
      <c r="K50" s="201"/>
      <c r="L50" s="228">
        <v>3.2486033E8</v>
      </c>
      <c r="M50" s="228">
        <v>67321.0</v>
      </c>
      <c r="N50" s="228" t="s">
        <v>157</v>
      </c>
      <c r="O50" s="228" t="s">
        <v>157</v>
      </c>
      <c r="P50" s="201"/>
      <c r="Q50" s="228" t="s">
        <v>157</v>
      </c>
      <c r="R50" s="228" t="s">
        <v>157</v>
      </c>
      <c r="S50" s="228" t="s">
        <v>157</v>
      </c>
      <c r="T50" s="228" t="s">
        <v>157</v>
      </c>
      <c r="U50" s="228" t="s">
        <v>157</v>
      </c>
      <c r="V50" s="228" t="s">
        <v>283</v>
      </c>
      <c r="W50" s="201"/>
      <c r="X50" s="229">
        <v>2020.0</v>
      </c>
      <c r="Y50" s="228">
        <v>1.0</v>
      </c>
      <c r="Z50" s="228">
        <v>31.0</v>
      </c>
      <c r="AA50" s="228">
        <v>3.2486033E8</v>
      </c>
      <c r="AB50" s="228">
        <v>366.0</v>
      </c>
      <c r="AC50" s="230">
        <v>3.76395189E9</v>
      </c>
      <c r="AD50" s="225">
        <v>3.76395189E9</v>
      </c>
      <c r="AE50" s="1" t="s">
        <v>275</v>
      </c>
    </row>
    <row r="51" ht="15.75" customHeight="1">
      <c r="A51" s="189" t="s">
        <v>287</v>
      </c>
      <c r="B51" s="190">
        <v>1.163599369E9</v>
      </c>
      <c r="C51" s="199"/>
      <c r="D51" s="228" t="s">
        <v>277</v>
      </c>
      <c r="E51" s="228" t="s">
        <v>278</v>
      </c>
      <c r="F51" s="201"/>
      <c r="G51" s="201"/>
      <c r="H51" s="228" t="s">
        <v>288</v>
      </c>
      <c r="I51" s="228" t="s">
        <v>157</v>
      </c>
      <c r="J51" s="228">
        <v>21221.0</v>
      </c>
      <c r="K51" s="201"/>
      <c r="L51" s="228">
        <v>3.03658E8</v>
      </c>
      <c r="M51" s="228">
        <v>67321.0</v>
      </c>
      <c r="N51" s="228" t="s">
        <v>157</v>
      </c>
      <c r="O51" s="228" t="s">
        <v>157</v>
      </c>
      <c r="P51" s="201"/>
      <c r="Q51" s="228" t="s">
        <v>157</v>
      </c>
      <c r="R51" s="228" t="s">
        <v>157</v>
      </c>
      <c r="S51" s="228" t="s">
        <v>157</v>
      </c>
      <c r="T51" s="228" t="s">
        <v>157</v>
      </c>
      <c r="U51" s="228" t="s">
        <v>157</v>
      </c>
      <c r="V51" s="228" t="s">
        <v>283</v>
      </c>
      <c r="W51" s="201"/>
      <c r="X51" s="229">
        <v>2021.0</v>
      </c>
      <c r="Y51" s="228">
        <v>1.0</v>
      </c>
      <c r="Z51" s="228">
        <v>31.0</v>
      </c>
      <c r="AA51" s="228">
        <v>3.03658E8</v>
      </c>
      <c r="AB51" s="228">
        <v>365.0</v>
      </c>
      <c r="AC51" s="230">
        <v>3.589584E9</v>
      </c>
      <c r="AD51" s="225">
        <v>3.589584E9</v>
      </c>
      <c r="AE51" s="1" t="s">
        <v>275</v>
      </c>
    </row>
    <row r="52" ht="15.75" customHeight="1">
      <c r="A52" s="246"/>
      <c r="B52" s="247"/>
      <c r="C52" s="199"/>
      <c r="D52" s="228"/>
      <c r="E52" s="228"/>
      <c r="F52" s="201"/>
      <c r="G52" s="201"/>
      <c r="H52" s="228" t="s">
        <v>279</v>
      </c>
      <c r="I52" s="228"/>
      <c r="J52" s="228"/>
      <c r="K52" s="201"/>
      <c r="L52" s="228">
        <v>4.22406E8</v>
      </c>
      <c r="M52" s="228">
        <v>67321.0</v>
      </c>
      <c r="N52" s="228"/>
      <c r="O52" s="228"/>
      <c r="P52" s="201"/>
      <c r="Q52" s="228"/>
      <c r="R52" s="228"/>
      <c r="S52" s="228"/>
      <c r="T52" s="228"/>
      <c r="U52" s="228"/>
      <c r="V52" s="228"/>
      <c r="W52" s="201"/>
      <c r="X52" s="229">
        <v>2022.0</v>
      </c>
      <c r="Y52" s="228"/>
      <c r="Z52" s="228"/>
      <c r="AA52" s="228"/>
      <c r="AB52" s="248"/>
      <c r="AC52" s="230">
        <v>3.650519E9</v>
      </c>
      <c r="AD52" s="225">
        <v>3.650519E9</v>
      </c>
      <c r="AE52" s="1" t="s">
        <v>275</v>
      </c>
    </row>
    <row r="53" ht="15.75" customHeight="1">
      <c r="A53" s="246"/>
      <c r="B53" s="247"/>
      <c r="C53" s="206"/>
      <c r="D53" s="231" t="s">
        <v>277</v>
      </c>
      <c r="E53" s="231" t="s">
        <v>278</v>
      </c>
      <c r="F53" s="208"/>
      <c r="G53" s="208"/>
      <c r="H53" s="231" t="s">
        <v>279</v>
      </c>
      <c r="I53" s="231" t="s">
        <v>272</v>
      </c>
      <c r="J53" s="231">
        <v>21221.0</v>
      </c>
      <c r="K53" s="208"/>
      <c r="L53" s="231">
        <v>3.1481E8</v>
      </c>
      <c r="M53" s="231">
        <v>67321.0</v>
      </c>
      <c r="N53" s="231" t="s">
        <v>157</v>
      </c>
      <c r="O53" s="231" t="s">
        <v>157</v>
      </c>
      <c r="P53" s="208"/>
      <c r="Q53" s="231" t="s">
        <v>157</v>
      </c>
      <c r="R53" s="231" t="s">
        <v>157</v>
      </c>
      <c r="S53" s="231" t="s">
        <v>157</v>
      </c>
      <c r="T53" s="231" t="s">
        <v>157</v>
      </c>
      <c r="U53" s="231" t="s">
        <v>157</v>
      </c>
      <c r="V53" s="231" t="s">
        <v>283</v>
      </c>
      <c r="W53" s="208"/>
      <c r="X53" s="232">
        <v>2023.0</v>
      </c>
      <c r="Y53" s="231"/>
      <c r="Z53" s="231"/>
      <c r="AA53" s="231"/>
      <c r="AB53" s="231"/>
      <c r="AC53" s="233">
        <v>3.705864E9</v>
      </c>
      <c r="AD53" s="234">
        <v>3.705864E9</v>
      </c>
      <c r="AE53" s="1" t="s">
        <v>275</v>
      </c>
    </row>
    <row r="54" ht="15.75" customHeight="1">
      <c r="A54" s="189">
        <v>1.1701877E7</v>
      </c>
      <c r="B54" s="190">
        <v>1.141891102E9</v>
      </c>
      <c r="C54" s="191" t="s">
        <v>289</v>
      </c>
      <c r="D54" s="192" t="s">
        <v>290</v>
      </c>
      <c r="E54" s="192" t="s">
        <v>291</v>
      </c>
      <c r="F54" s="193">
        <v>5.4177746E7</v>
      </c>
      <c r="G54" s="193" t="s">
        <v>289</v>
      </c>
      <c r="H54" s="192" t="s">
        <v>292</v>
      </c>
      <c r="I54" s="192" t="s">
        <v>293</v>
      </c>
      <c r="J54" s="192">
        <v>21229.0</v>
      </c>
      <c r="K54" s="256" t="s">
        <v>294</v>
      </c>
      <c r="L54" s="195">
        <v>1.77816E8</v>
      </c>
      <c r="M54" s="192">
        <v>43811.0</v>
      </c>
      <c r="N54" s="192">
        <v>-71.0586111111</v>
      </c>
      <c r="O54" s="192">
        <v>48.5163888889</v>
      </c>
      <c r="P54" s="193" t="s">
        <v>295</v>
      </c>
      <c r="Q54" s="192" t="s">
        <v>176</v>
      </c>
      <c r="R54" s="192" t="s">
        <v>157</v>
      </c>
      <c r="S54" s="192" t="s">
        <v>157</v>
      </c>
      <c r="T54" s="192" t="s">
        <v>296</v>
      </c>
      <c r="U54" s="192" t="s">
        <v>297</v>
      </c>
      <c r="V54" s="192" t="s">
        <v>157</v>
      </c>
      <c r="W54" s="193" t="s">
        <v>298</v>
      </c>
      <c r="X54" s="196">
        <v>2012.0</v>
      </c>
      <c r="Y54" s="192">
        <v>1.0</v>
      </c>
      <c r="Z54" s="192">
        <v>31.0</v>
      </c>
      <c r="AA54" s="195">
        <v>1.77816E8</v>
      </c>
      <c r="AB54" s="192">
        <v>366.0</v>
      </c>
      <c r="AC54" s="197">
        <v>1.626487E9</v>
      </c>
      <c r="AD54" s="198">
        <v>4.027891E9</v>
      </c>
      <c r="AE54" s="1" t="s">
        <v>180</v>
      </c>
      <c r="AJ54" s="1" t="s">
        <v>299</v>
      </c>
    </row>
    <row r="55" ht="15.75" customHeight="1">
      <c r="A55" s="189" t="s">
        <v>239</v>
      </c>
      <c r="B55" s="190">
        <v>3.368219922E9</v>
      </c>
      <c r="C55" s="199"/>
      <c r="D55" s="200" t="s">
        <v>290</v>
      </c>
      <c r="E55" s="200" t="s">
        <v>291</v>
      </c>
      <c r="F55" s="201"/>
      <c r="G55" s="201"/>
      <c r="H55" s="200" t="s">
        <v>300</v>
      </c>
      <c r="I55" s="200" t="s">
        <v>293</v>
      </c>
      <c r="J55" s="200">
        <v>21229.0</v>
      </c>
      <c r="K55" s="201"/>
      <c r="L55" s="202">
        <v>6.1845E7</v>
      </c>
      <c r="M55" s="200">
        <v>43811.0</v>
      </c>
      <c r="N55" s="200">
        <v>-71.0586111111</v>
      </c>
      <c r="O55" s="200">
        <v>48.5163888889</v>
      </c>
      <c r="P55" s="201"/>
      <c r="Q55" s="200" t="s">
        <v>176</v>
      </c>
      <c r="R55" s="200" t="s">
        <v>157</v>
      </c>
      <c r="S55" s="200" t="s">
        <v>157</v>
      </c>
      <c r="T55" s="200" t="s">
        <v>296</v>
      </c>
      <c r="U55" s="200" t="s">
        <v>297</v>
      </c>
      <c r="V55" s="200" t="s">
        <v>157</v>
      </c>
      <c r="W55" s="201"/>
      <c r="X55" s="203">
        <v>2013.0</v>
      </c>
      <c r="Y55" s="200">
        <v>1.0</v>
      </c>
      <c r="Z55" s="200">
        <v>31.0</v>
      </c>
      <c r="AA55" s="202">
        <v>6.1845E7</v>
      </c>
      <c r="AB55" s="200">
        <v>365.0</v>
      </c>
      <c r="AC55" s="204">
        <v>8.40645E8</v>
      </c>
      <c r="AD55" s="205">
        <v>6.043312E9</v>
      </c>
      <c r="AE55" s="1" t="s">
        <v>180</v>
      </c>
    </row>
    <row r="56" ht="15.75" customHeight="1">
      <c r="A56" s="189" t="s">
        <v>190</v>
      </c>
      <c r="B56" s="190">
        <v>1.161259883E9</v>
      </c>
      <c r="C56" s="199"/>
      <c r="D56" s="200" t="s">
        <v>290</v>
      </c>
      <c r="E56" s="200" t="s">
        <v>291</v>
      </c>
      <c r="F56" s="201"/>
      <c r="G56" s="201"/>
      <c r="H56" s="200" t="s">
        <v>300</v>
      </c>
      <c r="I56" s="200" t="s">
        <v>293</v>
      </c>
      <c r="J56" s="200">
        <v>21229.0</v>
      </c>
      <c r="K56" s="201"/>
      <c r="L56" s="202">
        <v>7.8151E7</v>
      </c>
      <c r="M56" s="200">
        <v>43811.0</v>
      </c>
      <c r="N56" s="200">
        <v>-71.0586111111</v>
      </c>
      <c r="O56" s="200">
        <v>48.5163888889</v>
      </c>
      <c r="P56" s="201"/>
      <c r="Q56" s="200" t="s">
        <v>176</v>
      </c>
      <c r="R56" s="200" t="s">
        <v>157</v>
      </c>
      <c r="S56" s="200" t="s">
        <v>157</v>
      </c>
      <c r="T56" s="200" t="s">
        <v>296</v>
      </c>
      <c r="U56" s="200" t="s">
        <v>297</v>
      </c>
      <c r="V56" s="200" t="s">
        <v>157</v>
      </c>
      <c r="W56" s="201"/>
      <c r="X56" s="203">
        <v>2014.0</v>
      </c>
      <c r="Y56" s="200">
        <v>1.0</v>
      </c>
      <c r="Z56" s="200">
        <v>31.0</v>
      </c>
      <c r="AA56" s="202">
        <v>7.8151E7</v>
      </c>
      <c r="AB56" s="200">
        <v>365.0</v>
      </c>
      <c r="AC56" s="204">
        <v>4.6078E8</v>
      </c>
      <c r="AD56" s="205">
        <v>5.380693E9</v>
      </c>
      <c r="AE56" s="1" t="s">
        <v>180</v>
      </c>
    </row>
    <row r="57" ht="15.75" customHeight="1">
      <c r="A57" s="189">
        <v>9.0482043E7</v>
      </c>
      <c r="B57" s="190">
        <v>1.146066668E9</v>
      </c>
      <c r="C57" s="199"/>
      <c r="D57" s="200" t="s">
        <v>290</v>
      </c>
      <c r="E57" s="200" t="s">
        <v>291</v>
      </c>
      <c r="F57" s="201"/>
      <c r="G57" s="201"/>
      <c r="H57" s="200" t="s">
        <v>301</v>
      </c>
      <c r="I57" s="200" t="s">
        <v>293</v>
      </c>
      <c r="J57" s="200">
        <v>21229.0</v>
      </c>
      <c r="K57" s="201"/>
      <c r="L57" s="202">
        <v>2.0496E7</v>
      </c>
      <c r="M57" s="200">
        <v>43811.0</v>
      </c>
      <c r="N57" s="200">
        <v>-71.0586111111</v>
      </c>
      <c r="O57" s="200">
        <v>48.5163888889</v>
      </c>
      <c r="P57" s="201"/>
      <c r="Q57" s="200" t="s">
        <v>176</v>
      </c>
      <c r="R57" s="200" t="s">
        <v>157</v>
      </c>
      <c r="S57" s="200" t="s">
        <v>157</v>
      </c>
      <c r="T57" s="200" t="s">
        <v>296</v>
      </c>
      <c r="U57" s="200" t="s">
        <v>297</v>
      </c>
      <c r="V57" s="200" t="s">
        <v>157</v>
      </c>
      <c r="W57" s="201"/>
      <c r="X57" s="203">
        <v>2015.0</v>
      </c>
      <c r="Y57" s="200">
        <v>1.0</v>
      </c>
      <c r="Z57" s="200">
        <v>31.0</v>
      </c>
      <c r="AA57" s="202">
        <v>2.0496E7</v>
      </c>
      <c r="AB57" s="200">
        <v>364.0</v>
      </c>
      <c r="AC57" s="204">
        <v>2.43799E8</v>
      </c>
      <c r="AD57" s="205">
        <v>5.270402E9</v>
      </c>
      <c r="AE57" s="1" t="s">
        <v>180</v>
      </c>
    </row>
    <row r="58" ht="15.75" customHeight="1">
      <c r="A58" s="189" t="s">
        <v>302</v>
      </c>
      <c r="B58" s="190">
        <v>1.169372118E9</v>
      </c>
      <c r="C58" s="199"/>
      <c r="D58" s="200" t="s">
        <v>290</v>
      </c>
      <c r="E58" s="200" t="s">
        <v>291</v>
      </c>
      <c r="F58" s="201"/>
      <c r="G58" s="201"/>
      <c r="H58" s="200" t="s">
        <v>301</v>
      </c>
      <c r="I58" s="200" t="s">
        <v>293</v>
      </c>
      <c r="J58" s="200">
        <v>21229.0</v>
      </c>
      <c r="K58" s="201"/>
      <c r="L58" s="202">
        <v>2.3051E7</v>
      </c>
      <c r="M58" s="200">
        <v>43811.0</v>
      </c>
      <c r="N58" s="200">
        <v>-71.0586111111</v>
      </c>
      <c r="O58" s="200">
        <v>48.5163888889</v>
      </c>
      <c r="P58" s="201"/>
      <c r="Q58" s="200" t="s">
        <v>176</v>
      </c>
      <c r="R58" s="200" t="s">
        <v>157</v>
      </c>
      <c r="S58" s="200" t="s">
        <v>157</v>
      </c>
      <c r="T58" s="200" t="s">
        <v>296</v>
      </c>
      <c r="U58" s="200" t="s">
        <v>297</v>
      </c>
      <c r="V58" s="200" t="s">
        <v>157</v>
      </c>
      <c r="W58" s="201"/>
      <c r="X58" s="203">
        <v>2016.0</v>
      </c>
      <c r="Y58" s="200">
        <v>1.0</v>
      </c>
      <c r="Z58" s="200">
        <v>31.0</v>
      </c>
      <c r="AA58" s="202">
        <v>2.3051E7</v>
      </c>
      <c r="AB58" s="200">
        <v>366.0</v>
      </c>
      <c r="AC58" s="204">
        <v>2.9327E8</v>
      </c>
      <c r="AD58" s="205">
        <v>5.364507E9</v>
      </c>
      <c r="AE58" s="1" t="s">
        <v>180</v>
      </c>
    </row>
    <row r="59" ht="15.75" customHeight="1">
      <c r="A59" s="189" t="s">
        <v>189</v>
      </c>
      <c r="B59" s="190">
        <v>1.165314676E9</v>
      </c>
      <c r="C59" s="199"/>
      <c r="D59" s="200" t="s">
        <v>290</v>
      </c>
      <c r="E59" s="200" t="s">
        <v>291</v>
      </c>
      <c r="F59" s="201"/>
      <c r="G59" s="201"/>
      <c r="H59" s="200" t="s">
        <v>301</v>
      </c>
      <c r="I59" s="200" t="s">
        <v>293</v>
      </c>
      <c r="J59" s="200">
        <v>21229.0</v>
      </c>
      <c r="K59" s="201"/>
      <c r="L59" s="202">
        <v>2.269E7</v>
      </c>
      <c r="M59" s="200">
        <v>43811.0</v>
      </c>
      <c r="N59" s="200">
        <v>-71.0586111111</v>
      </c>
      <c r="O59" s="200">
        <v>48.5163888889</v>
      </c>
      <c r="P59" s="201"/>
      <c r="Q59" s="200" t="s">
        <v>176</v>
      </c>
      <c r="R59" s="200" t="s">
        <v>157</v>
      </c>
      <c r="S59" s="200" t="s">
        <v>157</v>
      </c>
      <c r="T59" s="200" t="s">
        <v>296</v>
      </c>
      <c r="U59" s="200" t="s">
        <v>297</v>
      </c>
      <c r="V59" s="200" t="s">
        <v>157</v>
      </c>
      <c r="W59" s="201"/>
      <c r="X59" s="203">
        <v>2017.0</v>
      </c>
      <c r="Y59" s="200">
        <v>1.0</v>
      </c>
      <c r="Z59" s="200">
        <v>31.0</v>
      </c>
      <c r="AA59" s="202">
        <v>2.269E7</v>
      </c>
      <c r="AB59" s="200">
        <v>365.0</v>
      </c>
      <c r="AC59" s="204">
        <v>2.6763E8</v>
      </c>
      <c r="AD59" s="205">
        <v>5.430515E9</v>
      </c>
      <c r="AE59" s="1" t="s">
        <v>180</v>
      </c>
    </row>
    <row r="60" ht="15.75" customHeight="1">
      <c r="A60" s="189" t="s">
        <v>207</v>
      </c>
      <c r="B60" s="190">
        <v>1.145657301E9</v>
      </c>
      <c r="C60" s="199"/>
      <c r="D60" s="200" t="s">
        <v>290</v>
      </c>
      <c r="E60" s="200" t="s">
        <v>291</v>
      </c>
      <c r="F60" s="201"/>
      <c r="G60" s="201"/>
      <c r="H60" s="200" t="s">
        <v>301</v>
      </c>
      <c r="I60" s="200" t="s">
        <v>293</v>
      </c>
      <c r="J60" s="200">
        <v>21229.0</v>
      </c>
      <c r="K60" s="201"/>
      <c r="L60" s="202">
        <v>2.163E7</v>
      </c>
      <c r="M60" s="200">
        <v>43811.0</v>
      </c>
      <c r="N60" s="200">
        <v>-71.0586111111</v>
      </c>
      <c r="O60" s="200">
        <v>48.5163888889</v>
      </c>
      <c r="P60" s="201"/>
      <c r="Q60" s="200" t="s">
        <v>176</v>
      </c>
      <c r="R60" s="200" t="s">
        <v>157</v>
      </c>
      <c r="S60" s="200" t="s">
        <v>157</v>
      </c>
      <c r="T60" s="200" t="s">
        <v>296</v>
      </c>
      <c r="U60" s="200" t="s">
        <v>297</v>
      </c>
      <c r="V60" s="200" t="s">
        <v>157</v>
      </c>
      <c r="W60" s="201"/>
      <c r="X60" s="203">
        <v>2018.0</v>
      </c>
      <c r="Y60" s="200">
        <v>1.0</v>
      </c>
      <c r="Z60" s="200">
        <v>31.0</v>
      </c>
      <c r="AA60" s="202">
        <v>2.163E7</v>
      </c>
      <c r="AB60" s="200">
        <v>275.0</v>
      </c>
      <c r="AC60" s="204">
        <v>2.06601E8</v>
      </c>
      <c r="AD60" s="205">
        <v>5.298155E9</v>
      </c>
      <c r="AE60" s="1" t="s">
        <v>180</v>
      </c>
    </row>
    <row r="61" ht="15.75" customHeight="1">
      <c r="A61" s="189" t="s">
        <v>239</v>
      </c>
      <c r="B61" s="190">
        <v>3.368219922E9</v>
      </c>
      <c r="C61" s="199"/>
      <c r="D61" s="236" t="s">
        <v>303</v>
      </c>
      <c r="E61" s="236" t="s">
        <v>293</v>
      </c>
      <c r="F61" s="201"/>
      <c r="G61" s="201"/>
      <c r="H61" s="236" t="s">
        <v>300</v>
      </c>
      <c r="I61" s="236" t="s">
        <v>293</v>
      </c>
      <c r="J61" s="236">
        <v>21229.0</v>
      </c>
      <c r="K61" s="201"/>
      <c r="L61" s="236">
        <v>3.5883E7</v>
      </c>
      <c r="M61" s="236">
        <v>48367.0</v>
      </c>
      <c r="N61" s="236" t="s">
        <v>304</v>
      </c>
      <c r="O61" s="236" t="s">
        <v>305</v>
      </c>
      <c r="P61" s="201"/>
      <c r="Q61" s="236" t="s">
        <v>176</v>
      </c>
      <c r="R61" s="236" t="s">
        <v>157</v>
      </c>
      <c r="S61" s="236" t="s">
        <v>157</v>
      </c>
      <c r="T61" s="236" t="s">
        <v>306</v>
      </c>
      <c r="U61" s="236" t="s">
        <v>297</v>
      </c>
      <c r="V61" s="236" t="s">
        <v>157</v>
      </c>
      <c r="W61" s="201"/>
      <c r="X61" s="237">
        <v>2019.0</v>
      </c>
      <c r="Y61" s="236">
        <v>1.0</v>
      </c>
      <c r="Z61" s="236">
        <v>31.0</v>
      </c>
      <c r="AA61" s="236">
        <v>3.5883E7</v>
      </c>
      <c r="AB61" s="236">
        <v>365.0</v>
      </c>
      <c r="AC61" s="238">
        <v>5.05117E8</v>
      </c>
      <c r="AD61" s="205">
        <v>5.019511E9</v>
      </c>
      <c r="AE61" s="1" t="s">
        <v>180</v>
      </c>
    </row>
    <row r="62" ht="15.75" customHeight="1">
      <c r="A62" s="189" t="s">
        <v>207</v>
      </c>
      <c r="B62" s="190">
        <v>1.145657301E9</v>
      </c>
      <c r="C62" s="199"/>
      <c r="D62" s="236" t="s">
        <v>303</v>
      </c>
      <c r="E62" s="236" t="s">
        <v>293</v>
      </c>
      <c r="F62" s="201"/>
      <c r="G62" s="201"/>
      <c r="H62" s="236" t="s">
        <v>300</v>
      </c>
      <c r="I62" s="236" t="s">
        <v>293</v>
      </c>
      <c r="J62" s="236">
        <v>21229.0</v>
      </c>
      <c r="K62" s="201"/>
      <c r="L62" s="236">
        <v>3.9934E7</v>
      </c>
      <c r="M62" s="236">
        <v>48367.0</v>
      </c>
      <c r="N62" s="236" t="s">
        <v>304</v>
      </c>
      <c r="O62" s="236" t="s">
        <v>305</v>
      </c>
      <c r="P62" s="201"/>
      <c r="Q62" s="236" t="s">
        <v>176</v>
      </c>
      <c r="R62" s="236" t="s">
        <v>157</v>
      </c>
      <c r="S62" s="236" t="s">
        <v>157</v>
      </c>
      <c r="T62" s="236" t="s">
        <v>306</v>
      </c>
      <c r="U62" s="236" t="s">
        <v>297</v>
      </c>
      <c r="V62" s="236" t="s">
        <v>157</v>
      </c>
      <c r="W62" s="201"/>
      <c r="X62" s="237">
        <v>2020.0</v>
      </c>
      <c r="Y62" s="236">
        <v>1.0</v>
      </c>
      <c r="Z62" s="236">
        <v>31.0</v>
      </c>
      <c r="AA62" s="236">
        <v>3.9934E7</v>
      </c>
      <c r="AB62" s="236">
        <v>366.0</v>
      </c>
      <c r="AC62" s="238">
        <v>5.13213E8</v>
      </c>
      <c r="AD62" s="205">
        <v>4.876863E9</v>
      </c>
      <c r="AE62" s="1" t="s">
        <v>180</v>
      </c>
    </row>
    <row r="63" ht="15.75" customHeight="1">
      <c r="A63" s="189">
        <v>1.8432286E7</v>
      </c>
      <c r="B63" s="190">
        <v>1.144117265E9</v>
      </c>
      <c r="C63" s="199"/>
      <c r="D63" s="236" t="s">
        <v>303</v>
      </c>
      <c r="E63" s="236" t="s">
        <v>293</v>
      </c>
      <c r="F63" s="201"/>
      <c r="G63" s="201"/>
      <c r="H63" s="236" t="s">
        <v>300</v>
      </c>
      <c r="I63" s="236" t="s">
        <v>293</v>
      </c>
      <c r="J63" s="236">
        <v>21229.0</v>
      </c>
      <c r="K63" s="201"/>
      <c r="L63" s="236">
        <v>0.0</v>
      </c>
      <c r="M63" s="236">
        <v>43811.0</v>
      </c>
      <c r="N63" s="236" t="s">
        <v>307</v>
      </c>
      <c r="O63" s="236" t="s">
        <v>308</v>
      </c>
      <c r="P63" s="201"/>
      <c r="Q63" s="236" t="s">
        <v>176</v>
      </c>
      <c r="R63" s="236" t="s">
        <v>157</v>
      </c>
      <c r="S63" s="236" t="s">
        <v>157</v>
      </c>
      <c r="T63" s="236" t="s">
        <v>296</v>
      </c>
      <c r="U63" s="236" t="s">
        <v>297</v>
      </c>
      <c r="V63" s="236" t="s">
        <v>157</v>
      </c>
      <c r="W63" s="201"/>
      <c r="X63" s="237">
        <v>2021.0</v>
      </c>
      <c r="Y63" s="236">
        <v>1.0</v>
      </c>
      <c r="Z63" s="236">
        <v>0.0</v>
      </c>
      <c r="AA63" s="236">
        <v>0.0</v>
      </c>
      <c r="AB63" s="236">
        <v>0.0</v>
      </c>
      <c r="AC63" s="238">
        <v>0.0</v>
      </c>
      <c r="AD63" s="205">
        <v>4.79557E9</v>
      </c>
      <c r="AE63" s="1" t="s">
        <v>180</v>
      </c>
    </row>
    <row r="64" ht="15.75" customHeight="1">
      <c r="A64" s="246"/>
      <c r="B64" s="247"/>
      <c r="C64" s="199"/>
      <c r="D64" s="236"/>
      <c r="E64" s="236"/>
      <c r="F64" s="201"/>
      <c r="G64" s="201"/>
      <c r="H64" s="236" t="s">
        <v>300</v>
      </c>
      <c r="I64" s="236"/>
      <c r="J64" s="236"/>
      <c r="K64" s="201"/>
      <c r="L64" s="236">
        <v>694000.0</v>
      </c>
      <c r="M64" s="236">
        <v>48367.0</v>
      </c>
      <c r="N64" s="236"/>
      <c r="O64" s="236"/>
      <c r="P64" s="201"/>
      <c r="Q64" s="236"/>
      <c r="R64" s="236"/>
      <c r="S64" s="236"/>
      <c r="T64" s="236"/>
      <c r="U64" s="236"/>
      <c r="V64" s="236"/>
      <c r="W64" s="201"/>
      <c r="X64" s="237">
        <v>2022.0</v>
      </c>
      <c r="Y64" s="236"/>
      <c r="Z64" s="236"/>
      <c r="AA64" s="236"/>
      <c r="AB64" s="257"/>
      <c r="AC64" s="238">
        <v>5.63221E8</v>
      </c>
      <c r="AD64" s="205">
        <v>5.451937E9</v>
      </c>
      <c r="AE64" s="1" t="s">
        <v>180</v>
      </c>
    </row>
    <row r="65" ht="15.75" customHeight="1">
      <c r="A65" s="246"/>
      <c r="B65" s="247"/>
      <c r="C65" s="206"/>
      <c r="D65" s="239" t="s">
        <v>303</v>
      </c>
      <c r="E65" s="239" t="s">
        <v>293</v>
      </c>
      <c r="F65" s="208"/>
      <c r="G65" s="208"/>
      <c r="H65" s="239" t="s">
        <v>300</v>
      </c>
      <c r="I65" s="239" t="s">
        <v>293</v>
      </c>
      <c r="J65" s="239">
        <v>21229.0</v>
      </c>
      <c r="K65" s="208"/>
      <c r="L65" s="239">
        <v>3.8324E7</v>
      </c>
      <c r="M65" s="239">
        <v>48367.0</v>
      </c>
      <c r="N65" s="239" t="s">
        <v>304</v>
      </c>
      <c r="O65" s="239" t="s">
        <v>305</v>
      </c>
      <c r="P65" s="208"/>
      <c r="Q65" s="239" t="s">
        <v>176</v>
      </c>
      <c r="R65" s="239" t="s">
        <v>157</v>
      </c>
      <c r="S65" s="239" t="s">
        <v>157</v>
      </c>
      <c r="T65" s="239" t="s">
        <v>306</v>
      </c>
      <c r="U65" s="239" t="s">
        <v>297</v>
      </c>
      <c r="V65" s="239" t="s">
        <v>157</v>
      </c>
      <c r="W65" s="208"/>
      <c r="X65" s="240">
        <v>2023.0</v>
      </c>
      <c r="Y65" s="239"/>
      <c r="Z65" s="239"/>
      <c r="AA65" s="239"/>
      <c r="AB65" s="239"/>
      <c r="AC65" s="241">
        <v>5.32264E8</v>
      </c>
      <c r="AD65" s="212">
        <v>5.916521E9</v>
      </c>
      <c r="AE65" s="1" t="s">
        <v>180</v>
      </c>
    </row>
    <row r="66" ht="15.75" customHeight="1">
      <c r="A66" s="244" t="s">
        <v>309</v>
      </c>
      <c r="B66" s="245">
        <v>1.167377465E9</v>
      </c>
      <c r="C66" s="213" t="s">
        <v>310</v>
      </c>
      <c r="D66" s="214" t="s">
        <v>311</v>
      </c>
      <c r="E66" s="214" t="s">
        <v>312</v>
      </c>
      <c r="F66" s="215">
        <v>5.4265962E7</v>
      </c>
      <c r="G66" s="215" t="s">
        <v>310</v>
      </c>
      <c r="H66" s="214" t="s">
        <v>313</v>
      </c>
      <c r="I66" s="214" t="s">
        <v>314</v>
      </c>
      <c r="J66" s="214">
        <v>212398.0</v>
      </c>
      <c r="K66" s="258" t="s">
        <v>315</v>
      </c>
      <c r="L66" s="217">
        <v>7.4702E7</v>
      </c>
      <c r="M66" s="214">
        <v>57465.0</v>
      </c>
      <c r="N66" s="214">
        <v>-75.5416664983</v>
      </c>
      <c r="O66" s="214">
        <v>46.3916666607</v>
      </c>
      <c r="P66" s="215" t="s">
        <v>316</v>
      </c>
      <c r="Q66" s="214" t="s">
        <v>162</v>
      </c>
      <c r="R66" s="214" t="s">
        <v>317</v>
      </c>
      <c r="S66" s="214" t="s">
        <v>157</v>
      </c>
      <c r="T66" s="214" t="s">
        <v>318</v>
      </c>
      <c r="U66" s="214" t="s">
        <v>254</v>
      </c>
      <c r="V66" s="214" t="s">
        <v>157</v>
      </c>
      <c r="W66" s="215" t="s">
        <v>319</v>
      </c>
      <c r="X66" s="218">
        <v>2018.0</v>
      </c>
      <c r="Y66" s="214">
        <v>1.0</v>
      </c>
      <c r="Z66" s="214">
        <v>31.0</v>
      </c>
      <c r="AA66" s="217">
        <v>7.4702E7</v>
      </c>
      <c r="AB66" s="214">
        <v>364.0</v>
      </c>
      <c r="AC66" s="219">
        <v>7.54112E8</v>
      </c>
      <c r="AD66" s="220">
        <v>7.54112E8</v>
      </c>
      <c r="AE66" s="1" t="s">
        <v>320</v>
      </c>
      <c r="AJ66" s="242" t="s">
        <v>321</v>
      </c>
    </row>
    <row r="67" ht="15.75" customHeight="1">
      <c r="A67" s="189" t="s">
        <v>280</v>
      </c>
      <c r="B67" s="190">
        <v>1.163711683E9</v>
      </c>
      <c r="C67" s="199"/>
      <c r="D67" s="228" t="s">
        <v>311</v>
      </c>
      <c r="E67" s="228" t="s">
        <v>312</v>
      </c>
      <c r="F67" s="201"/>
      <c r="G67" s="201"/>
      <c r="H67" s="228" t="s">
        <v>322</v>
      </c>
      <c r="I67" s="228" t="s">
        <v>314</v>
      </c>
      <c r="J67" s="228">
        <v>212398.0</v>
      </c>
      <c r="K67" s="201"/>
      <c r="L67" s="228">
        <v>8.934048E7</v>
      </c>
      <c r="M67" s="228">
        <v>57465.0</v>
      </c>
      <c r="N67" s="228" t="s">
        <v>323</v>
      </c>
      <c r="O67" s="228" t="s">
        <v>324</v>
      </c>
      <c r="P67" s="201"/>
      <c r="Q67" s="228" t="s">
        <v>162</v>
      </c>
      <c r="R67" s="228" t="s">
        <v>317</v>
      </c>
      <c r="S67" s="228" t="s">
        <v>157</v>
      </c>
      <c r="T67" s="228" t="s">
        <v>318</v>
      </c>
      <c r="U67" s="228" t="s">
        <v>254</v>
      </c>
      <c r="V67" s="228" t="s">
        <v>157</v>
      </c>
      <c r="W67" s="201"/>
      <c r="X67" s="229">
        <v>2019.0</v>
      </c>
      <c r="Y67" s="228">
        <v>1.0</v>
      </c>
      <c r="Z67" s="228">
        <v>31.0</v>
      </c>
      <c r="AA67" s="228">
        <v>8.934048E7</v>
      </c>
      <c r="AB67" s="228">
        <v>365.0</v>
      </c>
      <c r="AC67" s="230">
        <v>8.1549301E8</v>
      </c>
      <c r="AD67" s="225">
        <v>8.1549301E8</v>
      </c>
      <c r="AE67" s="1" t="s">
        <v>320</v>
      </c>
    </row>
    <row r="68" ht="15.75" customHeight="1">
      <c r="A68" s="189" t="s">
        <v>166</v>
      </c>
      <c r="B68" s="190">
        <v>3.365994436E9</v>
      </c>
      <c r="C68" s="199"/>
      <c r="D68" s="228" t="s">
        <v>311</v>
      </c>
      <c r="E68" s="228" t="s">
        <v>312</v>
      </c>
      <c r="F68" s="201"/>
      <c r="G68" s="201"/>
      <c r="H68" s="228" t="s">
        <v>322</v>
      </c>
      <c r="I68" s="228" t="s">
        <v>314</v>
      </c>
      <c r="J68" s="228">
        <v>212398.0</v>
      </c>
      <c r="K68" s="201"/>
      <c r="L68" s="228">
        <v>7.78867E7</v>
      </c>
      <c r="M68" s="228">
        <v>57465.0</v>
      </c>
      <c r="N68" s="228" t="s">
        <v>323</v>
      </c>
      <c r="O68" s="228" t="s">
        <v>324</v>
      </c>
      <c r="P68" s="201"/>
      <c r="Q68" s="228" t="s">
        <v>162</v>
      </c>
      <c r="R68" s="228" t="s">
        <v>325</v>
      </c>
      <c r="S68" s="228" t="s">
        <v>157</v>
      </c>
      <c r="T68" s="228" t="s">
        <v>318</v>
      </c>
      <c r="U68" s="228" t="s">
        <v>254</v>
      </c>
      <c r="V68" s="228" t="s">
        <v>157</v>
      </c>
      <c r="W68" s="201"/>
      <c r="X68" s="229">
        <v>2020.0</v>
      </c>
      <c r="Y68" s="228">
        <v>1.0</v>
      </c>
      <c r="Z68" s="228">
        <v>31.0</v>
      </c>
      <c r="AA68" s="228">
        <v>7.78867E7</v>
      </c>
      <c r="AB68" s="228">
        <v>366.0</v>
      </c>
      <c r="AC68" s="230">
        <v>6.632485E8</v>
      </c>
      <c r="AD68" s="225">
        <v>6.632485E8</v>
      </c>
      <c r="AE68" s="1" t="s">
        <v>320</v>
      </c>
    </row>
    <row r="69" ht="15.75" customHeight="1">
      <c r="A69" s="189" t="s">
        <v>326</v>
      </c>
      <c r="B69" s="190">
        <v>1.167817528E9</v>
      </c>
      <c r="C69" s="235"/>
      <c r="D69" s="228" t="s">
        <v>311</v>
      </c>
      <c r="E69" s="228" t="s">
        <v>312</v>
      </c>
      <c r="F69" s="201"/>
      <c r="G69" s="226"/>
      <c r="H69" s="228" t="s">
        <v>322</v>
      </c>
      <c r="I69" s="228" t="s">
        <v>314</v>
      </c>
      <c r="J69" s="228">
        <v>212398.0</v>
      </c>
      <c r="K69" s="201"/>
      <c r="L69" s="228">
        <v>9.3159E7</v>
      </c>
      <c r="M69" s="228">
        <v>57465.0</v>
      </c>
      <c r="N69" s="228" t="s">
        <v>323</v>
      </c>
      <c r="O69" s="228" t="s">
        <v>324</v>
      </c>
      <c r="P69" s="201"/>
      <c r="Q69" s="228" t="s">
        <v>162</v>
      </c>
      <c r="R69" s="228" t="s">
        <v>325</v>
      </c>
      <c r="S69" s="228" t="s">
        <v>157</v>
      </c>
      <c r="T69" s="228" t="s">
        <v>318</v>
      </c>
      <c r="U69" s="228" t="s">
        <v>254</v>
      </c>
      <c r="V69" s="228" t="s">
        <v>157</v>
      </c>
      <c r="W69" s="201"/>
      <c r="X69" s="229">
        <v>2021.0</v>
      </c>
      <c r="Y69" s="228">
        <v>1.0</v>
      </c>
      <c r="Z69" s="228">
        <v>31.0</v>
      </c>
      <c r="AA69" s="228">
        <v>9.3159E7</v>
      </c>
      <c r="AB69" s="228">
        <v>365.0</v>
      </c>
      <c r="AC69" s="230">
        <v>7.31585E8</v>
      </c>
      <c r="AD69" s="225">
        <v>7.31585E8</v>
      </c>
      <c r="AE69" s="1" t="s">
        <v>320</v>
      </c>
    </row>
    <row r="70" ht="15.75" customHeight="1">
      <c r="A70" s="246"/>
      <c r="B70" s="247"/>
      <c r="C70" s="259" t="s">
        <v>327</v>
      </c>
      <c r="D70" s="228"/>
      <c r="E70" s="228"/>
      <c r="F70" s="201"/>
      <c r="G70" s="260" t="s">
        <v>328</v>
      </c>
      <c r="H70" s="228" t="s">
        <v>322</v>
      </c>
      <c r="I70" s="228"/>
      <c r="J70" s="228"/>
      <c r="K70" s="201"/>
      <c r="L70" s="228">
        <v>1.6327E7</v>
      </c>
      <c r="M70" s="228">
        <v>57465.0</v>
      </c>
      <c r="N70" s="228"/>
      <c r="O70" s="228"/>
      <c r="P70" s="201"/>
      <c r="Q70" s="228"/>
      <c r="R70" s="228"/>
      <c r="S70" s="228"/>
      <c r="T70" s="228"/>
      <c r="U70" s="228"/>
      <c r="V70" s="228"/>
      <c r="W70" s="201"/>
      <c r="X70" s="229">
        <v>2022.0</v>
      </c>
      <c r="Y70" s="228"/>
      <c r="Z70" s="228"/>
      <c r="AA70" s="228"/>
      <c r="AB70" s="248"/>
      <c r="AC70" s="230">
        <v>7.82928E8</v>
      </c>
      <c r="AD70" s="225">
        <v>7.82928E8</v>
      </c>
      <c r="AE70" s="1" t="s">
        <v>320</v>
      </c>
    </row>
    <row r="71" ht="15.75" customHeight="1">
      <c r="A71" s="246"/>
      <c r="B71" s="247"/>
      <c r="C71" s="206"/>
      <c r="D71" s="231" t="s">
        <v>329</v>
      </c>
      <c r="E71" s="231" t="s">
        <v>330</v>
      </c>
      <c r="F71" s="208"/>
      <c r="G71" s="208"/>
      <c r="H71" s="231" t="s">
        <v>322</v>
      </c>
      <c r="I71" s="231" t="s">
        <v>314</v>
      </c>
      <c r="J71" s="231">
        <v>212398.0</v>
      </c>
      <c r="K71" s="208"/>
      <c r="L71" s="231">
        <v>7.6606E7</v>
      </c>
      <c r="M71" s="231">
        <v>57465.0</v>
      </c>
      <c r="N71" s="231" t="s">
        <v>323</v>
      </c>
      <c r="O71" s="231" t="s">
        <v>324</v>
      </c>
      <c r="P71" s="208"/>
      <c r="Q71" s="231" t="s">
        <v>162</v>
      </c>
      <c r="R71" s="231" t="s">
        <v>157</v>
      </c>
      <c r="S71" s="231" t="s">
        <v>157</v>
      </c>
      <c r="T71" s="231" t="s">
        <v>318</v>
      </c>
      <c r="U71" s="231" t="s">
        <v>254</v>
      </c>
      <c r="V71" s="231" t="s">
        <v>157</v>
      </c>
      <c r="W71" s="208"/>
      <c r="X71" s="232">
        <v>2023.0</v>
      </c>
      <c r="Y71" s="231"/>
      <c r="Z71" s="231"/>
      <c r="AA71" s="231"/>
      <c r="AB71" s="231"/>
      <c r="AC71" s="233">
        <v>7.86561E8</v>
      </c>
      <c r="AD71" s="234">
        <v>7.86561E8</v>
      </c>
      <c r="AE71" s="1" t="s">
        <v>320</v>
      </c>
    </row>
    <row r="72" ht="15.75" customHeight="1">
      <c r="A72" s="244" t="s">
        <v>249</v>
      </c>
      <c r="B72" s="245">
        <v>1.161922324E9</v>
      </c>
      <c r="C72" s="261" t="s">
        <v>267</v>
      </c>
      <c r="D72" s="192" t="s">
        <v>268</v>
      </c>
      <c r="E72" s="192" t="s">
        <v>269</v>
      </c>
      <c r="F72" s="193">
        <v>5.4717293E7</v>
      </c>
      <c r="G72" s="262" t="s">
        <v>331</v>
      </c>
      <c r="H72" s="192" t="s">
        <v>332</v>
      </c>
      <c r="I72" s="192" t="s">
        <v>333</v>
      </c>
      <c r="J72" s="192">
        <v>2122.0</v>
      </c>
      <c r="K72" s="192" t="s">
        <v>174</v>
      </c>
      <c r="L72" s="195">
        <v>7.84505E8</v>
      </c>
      <c r="M72" s="192">
        <v>43943.0</v>
      </c>
      <c r="N72" s="192">
        <v>-67.3680096879</v>
      </c>
      <c r="O72" s="192">
        <v>52.7928359731</v>
      </c>
      <c r="P72" s="193" t="s">
        <v>334</v>
      </c>
      <c r="Q72" s="192" t="s">
        <v>162</v>
      </c>
      <c r="R72" s="192" t="s">
        <v>335</v>
      </c>
      <c r="S72" s="192" t="s">
        <v>157</v>
      </c>
      <c r="T72" s="192" t="s">
        <v>336</v>
      </c>
      <c r="U72" s="192" t="s">
        <v>337</v>
      </c>
      <c r="V72" s="192" t="s">
        <v>157</v>
      </c>
      <c r="W72" s="193" t="s">
        <v>164</v>
      </c>
      <c r="X72" s="196">
        <v>2012.0</v>
      </c>
      <c r="Y72" s="192">
        <v>1.0</v>
      </c>
      <c r="Z72" s="192">
        <v>31.0</v>
      </c>
      <c r="AA72" s="195">
        <v>7.84505E8</v>
      </c>
      <c r="AB72" s="192">
        <v>366.0</v>
      </c>
      <c r="AC72" s="197">
        <v>8.85395E9</v>
      </c>
      <c r="AD72" s="198">
        <v>1.8200102E10</v>
      </c>
      <c r="AE72" s="1" t="s">
        <v>320</v>
      </c>
    </row>
    <row r="73" ht="15.75" customHeight="1">
      <c r="A73" s="189" t="s">
        <v>239</v>
      </c>
      <c r="B73" s="190">
        <v>3.368219922E9</v>
      </c>
      <c r="C73" s="263" t="s">
        <v>276</v>
      </c>
      <c r="D73" s="200" t="s">
        <v>277</v>
      </c>
      <c r="E73" s="200" t="s">
        <v>278</v>
      </c>
      <c r="F73" s="201"/>
      <c r="G73" s="201"/>
      <c r="H73" s="200" t="s">
        <v>332</v>
      </c>
      <c r="I73" s="200" t="s">
        <v>333</v>
      </c>
      <c r="J73" s="200">
        <v>212210.0</v>
      </c>
      <c r="K73" s="264" t="s">
        <v>160</v>
      </c>
      <c r="L73" s="202">
        <v>8.13871E8</v>
      </c>
      <c r="M73" s="200">
        <v>43943.0</v>
      </c>
      <c r="N73" s="200">
        <v>-67.2850138515</v>
      </c>
      <c r="O73" s="200">
        <v>52.784112958</v>
      </c>
      <c r="P73" s="201"/>
      <c r="Q73" s="200" t="s">
        <v>162</v>
      </c>
      <c r="R73" s="200" t="s">
        <v>335</v>
      </c>
      <c r="S73" s="200" t="s">
        <v>157</v>
      </c>
      <c r="T73" s="200" t="s">
        <v>336</v>
      </c>
      <c r="U73" s="200" t="s">
        <v>337</v>
      </c>
      <c r="V73" s="200" t="s">
        <v>157</v>
      </c>
      <c r="W73" s="201"/>
      <c r="X73" s="203">
        <v>2013.0</v>
      </c>
      <c r="Y73" s="200">
        <v>1.0</v>
      </c>
      <c r="Z73" s="200">
        <v>31.0</v>
      </c>
      <c r="AA73" s="202">
        <v>8.13871E8</v>
      </c>
      <c r="AB73" s="200">
        <v>365.0</v>
      </c>
      <c r="AC73" s="204">
        <v>9.87923E9</v>
      </c>
      <c r="AD73" s="205">
        <v>4.2118671E10</v>
      </c>
      <c r="AE73" s="1" t="s">
        <v>320</v>
      </c>
    </row>
    <row r="74" ht="15.75" customHeight="1">
      <c r="A74" s="189" t="s">
        <v>239</v>
      </c>
      <c r="B74" s="190">
        <v>3.368219922E9</v>
      </c>
      <c r="C74" s="206"/>
      <c r="D74" s="207" t="s">
        <v>277</v>
      </c>
      <c r="E74" s="207" t="s">
        <v>278</v>
      </c>
      <c r="F74" s="208"/>
      <c r="G74" s="208"/>
      <c r="H74" s="207" t="s">
        <v>332</v>
      </c>
      <c r="I74" s="207" t="s">
        <v>333</v>
      </c>
      <c r="J74" s="207">
        <v>212210.0</v>
      </c>
      <c r="K74" s="208"/>
      <c r="L74" s="209">
        <v>8.0853E8</v>
      </c>
      <c r="M74" s="207">
        <v>43943.0</v>
      </c>
      <c r="N74" s="207">
        <v>-67.2850138515</v>
      </c>
      <c r="O74" s="207">
        <v>52.784112958</v>
      </c>
      <c r="P74" s="208"/>
      <c r="Q74" s="207" t="s">
        <v>162</v>
      </c>
      <c r="R74" s="207" t="s">
        <v>335</v>
      </c>
      <c r="S74" s="207" t="s">
        <v>157</v>
      </c>
      <c r="T74" s="207" t="s">
        <v>336</v>
      </c>
      <c r="U74" s="207" t="s">
        <v>337</v>
      </c>
      <c r="V74" s="207" t="s">
        <v>157</v>
      </c>
      <c r="W74" s="208"/>
      <c r="X74" s="210">
        <v>2014.0</v>
      </c>
      <c r="Y74" s="207">
        <v>1.0</v>
      </c>
      <c r="Z74" s="207">
        <v>31.0</v>
      </c>
      <c r="AA74" s="209">
        <v>8.0853E8</v>
      </c>
      <c r="AB74" s="207">
        <v>365.0</v>
      </c>
      <c r="AC74" s="211">
        <v>9.992644E9</v>
      </c>
      <c r="AD74" s="212">
        <v>2.4867428E10</v>
      </c>
      <c r="AE74" s="1" t="s">
        <v>320</v>
      </c>
    </row>
    <row r="75" ht="15.75" customHeight="1">
      <c r="A75" s="265" t="s">
        <v>237</v>
      </c>
      <c r="B75" s="265">
        <v>1.145570769E9</v>
      </c>
      <c r="C75" s="266" t="s">
        <v>276</v>
      </c>
      <c r="D75" s="214" t="s">
        <v>277</v>
      </c>
      <c r="E75" s="214" t="s">
        <v>278</v>
      </c>
      <c r="F75" s="215" t="s">
        <v>338</v>
      </c>
      <c r="G75" s="215" t="s">
        <v>339</v>
      </c>
      <c r="H75" s="214" t="s">
        <v>340</v>
      </c>
      <c r="I75" s="214" t="s">
        <v>333</v>
      </c>
      <c r="J75" s="214">
        <v>212210.0</v>
      </c>
      <c r="K75" s="216" t="s">
        <v>160</v>
      </c>
      <c r="L75" s="217">
        <v>5.0689E7</v>
      </c>
      <c r="M75" s="214">
        <v>69577.0</v>
      </c>
      <c r="N75" s="214">
        <v>-67.3125504351</v>
      </c>
      <c r="O75" s="214">
        <v>52.7645752127</v>
      </c>
      <c r="P75" s="215" t="s">
        <v>334</v>
      </c>
      <c r="Q75" s="214" t="s">
        <v>162</v>
      </c>
      <c r="R75" s="214" t="s">
        <v>157</v>
      </c>
      <c r="S75" s="214" t="s">
        <v>157</v>
      </c>
      <c r="T75" s="214" t="s">
        <v>336</v>
      </c>
      <c r="U75" s="214" t="s">
        <v>337</v>
      </c>
      <c r="V75" s="214" t="s">
        <v>157</v>
      </c>
      <c r="W75" s="215" t="s">
        <v>164</v>
      </c>
      <c r="X75" s="218">
        <v>2015.0</v>
      </c>
      <c r="Y75" s="214">
        <v>1.0</v>
      </c>
      <c r="Z75" s="214">
        <v>31.0</v>
      </c>
      <c r="AA75" s="217">
        <v>5.0689E7</v>
      </c>
      <c r="AB75" s="214">
        <v>365.0</v>
      </c>
      <c r="AC75" s="219">
        <v>5.60236E8</v>
      </c>
      <c r="AD75" s="220">
        <v>2.983747804E10</v>
      </c>
      <c r="AE75" s="1" t="s">
        <v>320</v>
      </c>
    </row>
    <row r="76" ht="15.75" customHeight="1">
      <c r="A76" s="267">
        <v>1.1701877E7</v>
      </c>
      <c r="B76" s="267">
        <v>1.141891102E9</v>
      </c>
      <c r="C76" s="199"/>
      <c r="D76" s="221" t="s">
        <v>277</v>
      </c>
      <c r="E76" s="221" t="s">
        <v>278</v>
      </c>
      <c r="F76" s="201"/>
      <c r="G76" s="201"/>
      <c r="H76" s="221" t="s">
        <v>341</v>
      </c>
      <c r="I76" s="221" t="s">
        <v>333</v>
      </c>
      <c r="J76" s="221">
        <v>212210.0</v>
      </c>
      <c r="K76" s="201"/>
      <c r="L76" s="222">
        <v>2.8724E7</v>
      </c>
      <c r="M76" s="221">
        <v>69577.0</v>
      </c>
      <c r="N76" s="221">
        <v>-67.3125504351</v>
      </c>
      <c r="O76" s="221">
        <v>52.7645752127</v>
      </c>
      <c r="P76" s="201"/>
      <c r="Q76" s="221" t="s">
        <v>162</v>
      </c>
      <c r="R76" s="221" t="s">
        <v>157</v>
      </c>
      <c r="S76" s="221" t="s">
        <v>157</v>
      </c>
      <c r="T76" s="221" t="s">
        <v>336</v>
      </c>
      <c r="U76" s="221" t="s">
        <v>337</v>
      </c>
      <c r="V76" s="221" t="s">
        <v>157</v>
      </c>
      <c r="W76" s="201"/>
      <c r="X76" s="223">
        <v>2016.0</v>
      </c>
      <c r="Y76" s="221">
        <v>1.0</v>
      </c>
      <c r="Z76" s="221">
        <v>31.0</v>
      </c>
      <c r="AA76" s="222">
        <v>2.8724E7</v>
      </c>
      <c r="AB76" s="221">
        <v>366.0</v>
      </c>
      <c r="AC76" s="224">
        <v>6.42276E8</v>
      </c>
      <c r="AD76" s="225">
        <v>2.6080159E10</v>
      </c>
      <c r="AE76" s="1" t="s">
        <v>320</v>
      </c>
    </row>
    <row r="77" ht="15.0" customHeight="1">
      <c r="A77" s="267" t="s">
        <v>239</v>
      </c>
      <c r="B77" s="267">
        <v>3.368219922E9</v>
      </c>
      <c r="C77" s="199"/>
      <c r="D77" s="221" t="s">
        <v>277</v>
      </c>
      <c r="E77" s="221" t="s">
        <v>278</v>
      </c>
      <c r="F77" s="201"/>
      <c r="G77" s="201"/>
      <c r="H77" s="221" t="s">
        <v>342</v>
      </c>
      <c r="I77" s="221" t="s">
        <v>333</v>
      </c>
      <c r="J77" s="221">
        <v>212210.0</v>
      </c>
      <c r="K77" s="201"/>
      <c r="L77" s="222">
        <v>3.8017E7</v>
      </c>
      <c r="M77" s="221">
        <v>69577.0</v>
      </c>
      <c r="N77" s="221">
        <v>-67.3125504351</v>
      </c>
      <c r="O77" s="221">
        <v>52.7645752127</v>
      </c>
      <c r="P77" s="201"/>
      <c r="Q77" s="221" t="s">
        <v>162</v>
      </c>
      <c r="R77" s="221" t="s">
        <v>157</v>
      </c>
      <c r="S77" s="221" t="s">
        <v>157</v>
      </c>
      <c r="T77" s="221" t="s">
        <v>336</v>
      </c>
      <c r="U77" s="221" t="s">
        <v>337</v>
      </c>
      <c r="V77" s="221" t="s">
        <v>157</v>
      </c>
      <c r="W77" s="201"/>
      <c r="X77" s="223">
        <v>2017.0</v>
      </c>
      <c r="Y77" s="221">
        <v>1.0</v>
      </c>
      <c r="Z77" s="221">
        <v>31.0</v>
      </c>
      <c r="AA77" s="222">
        <v>3.8017E7</v>
      </c>
      <c r="AB77" s="221">
        <v>365.0</v>
      </c>
      <c r="AC77" s="224">
        <v>7.96972E8</v>
      </c>
      <c r="AD77" s="225">
        <v>2.1605154E10</v>
      </c>
      <c r="AE77" s="1" t="s">
        <v>320</v>
      </c>
    </row>
    <row r="78" ht="15.75" customHeight="1">
      <c r="A78" s="265" t="s">
        <v>302</v>
      </c>
      <c r="B78" s="265">
        <v>1.169372118E9</v>
      </c>
      <c r="C78" s="199"/>
      <c r="D78" s="221" t="s">
        <v>277</v>
      </c>
      <c r="E78" s="221" t="s">
        <v>278</v>
      </c>
      <c r="F78" s="201"/>
      <c r="G78" s="201"/>
      <c r="H78" s="221" t="s">
        <v>343</v>
      </c>
      <c r="I78" s="221" t="s">
        <v>157</v>
      </c>
      <c r="J78" s="221">
        <v>212210.0</v>
      </c>
      <c r="K78" s="201"/>
      <c r="L78" s="222">
        <v>5.0689E7</v>
      </c>
      <c r="M78" s="221">
        <v>69577.0</v>
      </c>
      <c r="N78" s="221">
        <v>-67.3125504351</v>
      </c>
      <c r="O78" s="221">
        <v>52.7645752127</v>
      </c>
      <c r="P78" s="201"/>
      <c r="Q78" s="221" t="s">
        <v>162</v>
      </c>
      <c r="R78" s="221" t="s">
        <v>157</v>
      </c>
      <c r="S78" s="221" t="s">
        <v>157</v>
      </c>
      <c r="T78" s="221" t="s">
        <v>336</v>
      </c>
      <c r="U78" s="221" t="s">
        <v>337</v>
      </c>
      <c r="V78" s="221" t="s">
        <v>157</v>
      </c>
      <c r="W78" s="201"/>
      <c r="X78" s="223">
        <v>2018.0</v>
      </c>
      <c r="Y78" s="221">
        <v>1.0</v>
      </c>
      <c r="Z78" s="221">
        <v>31.0</v>
      </c>
      <c r="AA78" s="222">
        <v>5.0689E7</v>
      </c>
      <c r="AB78" s="221">
        <v>365.0</v>
      </c>
      <c r="AC78" s="224">
        <v>9.44281E8</v>
      </c>
      <c r="AD78" s="225">
        <v>3.5522135E10</v>
      </c>
      <c r="AE78" s="1" t="s">
        <v>320</v>
      </c>
    </row>
    <row r="79" ht="15.0" customHeight="1">
      <c r="A79" s="267" t="s">
        <v>239</v>
      </c>
      <c r="B79" s="267">
        <v>3.368219922E9</v>
      </c>
      <c r="C79" s="199"/>
      <c r="D79" s="228" t="s">
        <v>277</v>
      </c>
      <c r="E79" s="228" t="s">
        <v>278</v>
      </c>
      <c r="F79" s="201"/>
      <c r="G79" s="201"/>
      <c r="H79" s="228" t="s">
        <v>344</v>
      </c>
      <c r="I79" s="228" t="s">
        <v>157</v>
      </c>
      <c r="J79" s="228">
        <v>212210.0</v>
      </c>
      <c r="K79" s="201"/>
      <c r="L79" s="228">
        <v>5.0689E7</v>
      </c>
      <c r="M79" s="228">
        <v>69577.0</v>
      </c>
      <c r="N79" s="228" t="s">
        <v>345</v>
      </c>
      <c r="O79" s="228" t="s">
        <v>346</v>
      </c>
      <c r="P79" s="201"/>
      <c r="Q79" s="228" t="s">
        <v>162</v>
      </c>
      <c r="R79" s="228" t="s">
        <v>157</v>
      </c>
      <c r="S79" s="228" t="s">
        <v>157</v>
      </c>
      <c r="T79" s="228" t="s">
        <v>336</v>
      </c>
      <c r="U79" s="228" t="s">
        <v>337</v>
      </c>
      <c r="V79" s="228" t="s">
        <v>157</v>
      </c>
      <c r="W79" s="201"/>
      <c r="X79" s="229">
        <v>2019.0</v>
      </c>
      <c r="Y79" s="228">
        <v>1.0</v>
      </c>
      <c r="Z79" s="228">
        <v>31.0</v>
      </c>
      <c r="AA79" s="228">
        <v>5.0689E7</v>
      </c>
      <c r="AB79" s="228">
        <v>365.0</v>
      </c>
      <c r="AC79" s="230">
        <v>9.44281E8</v>
      </c>
      <c r="AD79" s="225">
        <v>2.7701722E10</v>
      </c>
      <c r="AE79" s="1" t="s">
        <v>320</v>
      </c>
    </row>
    <row r="80" ht="15.75" customHeight="1">
      <c r="A80" s="265" t="s">
        <v>347</v>
      </c>
      <c r="B80" s="265">
        <v>1.170875745E9</v>
      </c>
      <c r="C80" s="199"/>
      <c r="D80" s="228" t="s">
        <v>277</v>
      </c>
      <c r="E80" s="228" t="s">
        <v>278</v>
      </c>
      <c r="F80" s="201"/>
      <c r="G80" s="201"/>
      <c r="H80" s="228" t="s">
        <v>348</v>
      </c>
      <c r="I80" s="228" t="s">
        <v>157</v>
      </c>
      <c r="J80" s="228">
        <v>212210.0</v>
      </c>
      <c r="K80" s="201"/>
      <c r="L80" s="228">
        <v>0.0</v>
      </c>
      <c r="M80" s="228">
        <v>69577.0</v>
      </c>
      <c r="N80" s="228" t="s">
        <v>349</v>
      </c>
      <c r="O80" s="228" t="s">
        <v>350</v>
      </c>
      <c r="P80" s="201"/>
      <c r="Q80" s="228" t="s">
        <v>176</v>
      </c>
      <c r="R80" s="228" t="s">
        <v>157</v>
      </c>
      <c r="S80" s="228" t="s">
        <v>157</v>
      </c>
      <c r="T80" s="228" t="s">
        <v>336</v>
      </c>
      <c r="U80" s="228" t="s">
        <v>337</v>
      </c>
      <c r="V80" s="228" t="s">
        <v>157</v>
      </c>
      <c r="W80" s="201"/>
      <c r="X80" s="229">
        <v>2020.0</v>
      </c>
      <c r="Y80" s="228">
        <v>1.0</v>
      </c>
      <c r="Z80" s="228">
        <v>0.0</v>
      </c>
      <c r="AA80" s="228">
        <v>0.0</v>
      </c>
      <c r="AB80" s="228">
        <v>245.0</v>
      </c>
      <c r="AC80" s="230">
        <v>3.9678908E9</v>
      </c>
      <c r="AD80" s="225">
        <v>4.880408813E10</v>
      </c>
      <c r="AE80" s="1" t="s">
        <v>320</v>
      </c>
    </row>
    <row r="81" ht="15.75" customHeight="1">
      <c r="A81" s="265" t="s">
        <v>351</v>
      </c>
      <c r="B81" s="265">
        <v>1.170258231E9</v>
      </c>
      <c r="C81" s="199"/>
      <c r="D81" s="228" t="s">
        <v>277</v>
      </c>
      <c r="E81" s="228" t="s">
        <v>278</v>
      </c>
      <c r="F81" s="201"/>
      <c r="G81" s="201"/>
      <c r="H81" s="228" t="s">
        <v>352</v>
      </c>
      <c r="I81" s="228" t="s">
        <v>333</v>
      </c>
      <c r="J81" s="228">
        <v>212210.0</v>
      </c>
      <c r="K81" s="201"/>
      <c r="L81" s="228">
        <v>0.0</v>
      </c>
      <c r="M81" s="228">
        <v>69577.0</v>
      </c>
      <c r="N81" s="228" t="s">
        <v>353</v>
      </c>
      <c r="O81" s="228" t="s">
        <v>354</v>
      </c>
      <c r="P81" s="201"/>
      <c r="Q81" s="228" t="s">
        <v>162</v>
      </c>
      <c r="R81" s="228" t="s">
        <v>157</v>
      </c>
      <c r="S81" s="228" t="s">
        <v>157</v>
      </c>
      <c r="T81" s="228" t="s">
        <v>336</v>
      </c>
      <c r="U81" s="228" t="s">
        <v>337</v>
      </c>
      <c r="V81" s="228" t="s">
        <v>157</v>
      </c>
      <c r="W81" s="201"/>
      <c r="X81" s="229">
        <v>2021.0</v>
      </c>
      <c r="Y81" s="228">
        <v>1.0</v>
      </c>
      <c r="Z81" s="228">
        <v>0.0</v>
      </c>
      <c r="AA81" s="228">
        <v>0.0</v>
      </c>
      <c r="AB81" s="228">
        <v>123.0</v>
      </c>
      <c r="AC81" s="230">
        <v>6.72E8</v>
      </c>
      <c r="AD81" s="225">
        <v>3.3744198E10</v>
      </c>
      <c r="AE81" s="1" t="s">
        <v>320</v>
      </c>
    </row>
    <row r="82" ht="15.0" customHeight="1">
      <c r="C82" s="199"/>
      <c r="D82" s="228"/>
      <c r="E82" s="228"/>
      <c r="F82" s="201"/>
      <c r="G82" s="201"/>
      <c r="H82" s="228" t="s">
        <v>355</v>
      </c>
      <c r="I82" s="228"/>
      <c r="J82" s="228"/>
      <c r="K82" s="201"/>
      <c r="L82" s="228">
        <v>400.0</v>
      </c>
      <c r="M82" s="228">
        <v>69578.0</v>
      </c>
      <c r="N82" s="228"/>
      <c r="O82" s="228"/>
      <c r="P82" s="201"/>
      <c r="Q82" s="228"/>
      <c r="R82" s="228"/>
      <c r="S82" s="228"/>
      <c r="T82" s="228"/>
      <c r="U82" s="228"/>
      <c r="V82" s="228"/>
      <c r="W82" s="201"/>
      <c r="X82" s="229">
        <v>2022.0</v>
      </c>
      <c r="Y82" s="228"/>
      <c r="Z82" s="228"/>
      <c r="AA82" s="228"/>
      <c r="AB82" s="248"/>
      <c r="AC82" s="230">
        <v>1.108127E9</v>
      </c>
      <c r="AD82" s="225">
        <v>3.8242609E10</v>
      </c>
      <c r="AE82" s="1" t="s">
        <v>320</v>
      </c>
    </row>
    <row r="83" ht="15.75" customHeight="1">
      <c r="C83" s="206"/>
      <c r="D83" s="231" t="s">
        <v>277</v>
      </c>
      <c r="E83" s="231" t="s">
        <v>278</v>
      </c>
      <c r="F83" s="208"/>
      <c r="G83" s="208"/>
      <c r="H83" s="231" t="s">
        <v>356</v>
      </c>
      <c r="I83" s="231" t="s">
        <v>333</v>
      </c>
      <c r="J83" s="231">
        <v>212210.0</v>
      </c>
      <c r="K83" s="208"/>
      <c r="L83" s="231">
        <v>4.4596E7</v>
      </c>
      <c r="M83" s="231">
        <v>69583.0</v>
      </c>
      <c r="N83" s="231" t="s">
        <v>345</v>
      </c>
      <c r="O83" s="231" t="s">
        <v>346</v>
      </c>
      <c r="P83" s="208"/>
      <c r="Q83" s="231" t="s">
        <v>176</v>
      </c>
      <c r="R83" s="231" t="s">
        <v>157</v>
      </c>
      <c r="S83" s="231" t="s">
        <v>157</v>
      </c>
      <c r="T83" s="231" t="s">
        <v>336</v>
      </c>
      <c r="U83" s="231" t="s">
        <v>337</v>
      </c>
      <c r="V83" s="231" t="s">
        <v>157</v>
      </c>
      <c r="W83" s="208"/>
      <c r="X83" s="232">
        <v>2023.0</v>
      </c>
      <c r="Y83" s="231"/>
      <c r="Z83" s="231"/>
      <c r="AA83" s="231"/>
      <c r="AB83" s="231"/>
      <c r="AC83" s="233">
        <v>4.182723E9</v>
      </c>
      <c r="AD83" s="234">
        <v>1.8145248E10</v>
      </c>
      <c r="AE83" s="1" t="s">
        <v>320</v>
      </c>
    </row>
    <row r="84" ht="15.75" customHeight="1">
      <c r="A84" s="189" t="s">
        <v>357</v>
      </c>
      <c r="B84" s="190">
        <v>3.370117692E9</v>
      </c>
      <c r="C84" s="261" t="s">
        <v>267</v>
      </c>
      <c r="D84" s="192" t="s">
        <v>268</v>
      </c>
      <c r="E84" s="192" t="s">
        <v>269</v>
      </c>
      <c r="F84" s="193">
        <v>9.0510397E7</v>
      </c>
      <c r="G84" s="262" t="s">
        <v>358</v>
      </c>
      <c r="H84" s="192" t="s">
        <v>359</v>
      </c>
      <c r="I84" s="192" t="s">
        <v>157</v>
      </c>
      <c r="J84" s="192">
        <v>2122.0</v>
      </c>
      <c r="K84" s="192" t="s">
        <v>174</v>
      </c>
      <c r="L84" s="195">
        <v>310000.0</v>
      </c>
      <c r="M84" s="192">
        <v>44222.0</v>
      </c>
      <c r="N84" s="192">
        <v>-67.3664734617</v>
      </c>
      <c r="O84" s="192">
        <v>52.3563272427</v>
      </c>
      <c r="P84" s="193" t="s">
        <v>360</v>
      </c>
      <c r="Q84" s="192" t="s">
        <v>162</v>
      </c>
      <c r="R84" s="192" t="s">
        <v>361</v>
      </c>
      <c r="S84" s="192" t="s">
        <v>157</v>
      </c>
      <c r="T84" s="192" t="s">
        <v>362</v>
      </c>
      <c r="U84" s="192" t="s">
        <v>363</v>
      </c>
      <c r="V84" s="192" t="s">
        <v>157</v>
      </c>
      <c r="W84" s="193" t="s">
        <v>164</v>
      </c>
      <c r="X84" s="196">
        <v>2012.0</v>
      </c>
      <c r="Y84" s="192">
        <v>1.0</v>
      </c>
      <c r="Z84" s="192">
        <v>31.0</v>
      </c>
      <c r="AA84" s="195">
        <v>310000.0</v>
      </c>
      <c r="AB84" s="192">
        <v>366.0</v>
      </c>
      <c r="AC84" s="197">
        <v>3660000.0</v>
      </c>
      <c r="AD84" s="198">
        <v>3660000.0</v>
      </c>
      <c r="AE84" s="1" t="s">
        <v>320</v>
      </c>
    </row>
    <row r="85" ht="15.75" customHeight="1">
      <c r="A85" s="189" t="s">
        <v>239</v>
      </c>
      <c r="B85" s="190">
        <v>3.368219922E9</v>
      </c>
      <c r="C85" s="263" t="s">
        <v>276</v>
      </c>
      <c r="D85" s="200" t="s">
        <v>277</v>
      </c>
      <c r="E85" s="200" t="s">
        <v>278</v>
      </c>
      <c r="F85" s="201"/>
      <c r="G85" s="201"/>
      <c r="H85" s="200" t="s">
        <v>359</v>
      </c>
      <c r="I85" s="200" t="s">
        <v>157</v>
      </c>
      <c r="J85" s="200">
        <v>212210.0</v>
      </c>
      <c r="K85" s="264" t="s">
        <v>160</v>
      </c>
      <c r="L85" s="202">
        <v>9.5E7</v>
      </c>
      <c r="M85" s="200">
        <v>44222.0</v>
      </c>
      <c r="N85" s="200">
        <v>-67.3664734617</v>
      </c>
      <c r="O85" s="200">
        <v>52.3563272427</v>
      </c>
      <c r="P85" s="201"/>
      <c r="Q85" s="200" t="s">
        <v>162</v>
      </c>
      <c r="R85" s="200" t="s">
        <v>361</v>
      </c>
      <c r="S85" s="200" t="s">
        <v>157</v>
      </c>
      <c r="T85" s="200" t="s">
        <v>362</v>
      </c>
      <c r="U85" s="200" t="s">
        <v>363</v>
      </c>
      <c r="V85" s="200" t="s">
        <v>157</v>
      </c>
      <c r="W85" s="201"/>
      <c r="X85" s="203">
        <v>2013.0</v>
      </c>
      <c r="Y85" s="200">
        <v>1.0</v>
      </c>
      <c r="Z85" s="200">
        <v>31.0</v>
      </c>
      <c r="AA85" s="202">
        <v>9.5E7</v>
      </c>
      <c r="AB85" s="200">
        <v>365.0</v>
      </c>
      <c r="AC85" s="204">
        <v>1.161429E9</v>
      </c>
      <c r="AD85" s="205">
        <v>1.16493E9</v>
      </c>
      <c r="AE85" s="1" t="s">
        <v>320</v>
      </c>
    </row>
    <row r="86" ht="15.75" customHeight="1">
      <c r="A86" s="189" t="s">
        <v>286</v>
      </c>
      <c r="B86" s="190">
        <v>3.368221159E9</v>
      </c>
      <c r="C86" s="199"/>
      <c r="D86" s="200" t="s">
        <v>277</v>
      </c>
      <c r="E86" s="200" t="s">
        <v>278</v>
      </c>
      <c r="F86" s="201"/>
      <c r="G86" s="201"/>
      <c r="H86" s="200" t="s">
        <v>359</v>
      </c>
      <c r="I86" s="200" t="s">
        <v>157</v>
      </c>
      <c r="J86" s="200">
        <v>212210.0</v>
      </c>
      <c r="K86" s="201"/>
      <c r="L86" s="202">
        <v>9.5E7</v>
      </c>
      <c r="M86" s="200">
        <v>44222.0</v>
      </c>
      <c r="N86" s="200">
        <v>-67.3664734617</v>
      </c>
      <c r="O86" s="200">
        <v>52.3563272427</v>
      </c>
      <c r="P86" s="201"/>
      <c r="Q86" s="200" t="s">
        <v>176</v>
      </c>
      <c r="R86" s="200" t="s">
        <v>157</v>
      </c>
      <c r="S86" s="200" t="s">
        <v>157</v>
      </c>
      <c r="T86" s="200" t="s">
        <v>362</v>
      </c>
      <c r="U86" s="200" t="s">
        <v>363</v>
      </c>
      <c r="V86" s="200" t="s">
        <v>157</v>
      </c>
      <c r="W86" s="201"/>
      <c r="X86" s="203">
        <v>2014.0</v>
      </c>
      <c r="Y86" s="200">
        <v>1.0</v>
      </c>
      <c r="Z86" s="200">
        <v>31.0</v>
      </c>
      <c r="AA86" s="202">
        <v>9.5E7</v>
      </c>
      <c r="AB86" s="200">
        <v>365.0</v>
      </c>
      <c r="AC86" s="204">
        <v>1.35402726E9</v>
      </c>
      <c r="AD86" s="205">
        <v>1.35793326E9</v>
      </c>
      <c r="AE86" s="1" t="s">
        <v>320</v>
      </c>
    </row>
    <row r="87" ht="15.75" customHeight="1">
      <c r="A87" s="189" t="s">
        <v>239</v>
      </c>
      <c r="B87" s="190">
        <v>3.368219922E9</v>
      </c>
      <c r="C87" s="199"/>
      <c r="D87" s="200" t="s">
        <v>277</v>
      </c>
      <c r="E87" s="200" t="s">
        <v>278</v>
      </c>
      <c r="F87" s="201"/>
      <c r="G87" s="201"/>
      <c r="H87" s="200" t="s">
        <v>364</v>
      </c>
      <c r="I87" s="200" t="s">
        <v>333</v>
      </c>
      <c r="J87" s="200">
        <v>212210.0</v>
      </c>
      <c r="K87" s="201"/>
      <c r="L87" s="202">
        <v>3.72E8</v>
      </c>
      <c r="M87" s="200">
        <v>44222.0</v>
      </c>
      <c r="N87" s="200">
        <v>-67.3664734617</v>
      </c>
      <c r="O87" s="200">
        <v>52.3563272427</v>
      </c>
      <c r="P87" s="201"/>
      <c r="Q87" s="200" t="s">
        <v>162</v>
      </c>
      <c r="R87" s="200" t="s">
        <v>157</v>
      </c>
      <c r="S87" s="200" t="s">
        <v>157</v>
      </c>
      <c r="T87" s="200" t="s">
        <v>362</v>
      </c>
      <c r="U87" s="200" t="s">
        <v>363</v>
      </c>
      <c r="V87" s="200" t="s">
        <v>157</v>
      </c>
      <c r="W87" s="201"/>
      <c r="X87" s="203">
        <v>2015.0</v>
      </c>
      <c r="Y87" s="200">
        <v>1.0</v>
      </c>
      <c r="Z87" s="200">
        <v>31.0</v>
      </c>
      <c r="AA87" s="202">
        <v>3.72E8</v>
      </c>
      <c r="AB87" s="200">
        <v>365.0</v>
      </c>
      <c r="AC87" s="204">
        <v>1.70829E9</v>
      </c>
      <c r="AD87" s="205">
        <v>1.961676E9</v>
      </c>
      <c r="AE87" s="1" t="s">
        <v>320</v>
      </c>
    </row>
    <row r="88" ht="15.75" customHeight="1">
      <c r="A88" s="189" t="s">
        <v>239</v>
      </c>
      <c r="B88" s="190">
        <v>3.368219922E9</v>
      </c>
      <c r="C88" s="199"/>
      <c r="D88" s="200" t="s">
        <v>277</v>
      </c>
      <c r="E88" s="200" t="s">
        <v>278</v>
      </c>
      <c r="F88" s="201"/>
      <c r="G88" s="201"/>
      <c r="H88" s="200" t="s">
        <v>365</v>
      </c>
      <c r="I88" s="200" t="s">
        <v>333</v>
      </c>
      <c r="J88" s="200">
        <v>212210.0</v>
      </c>
      <c r="K88" s="201"/>
      <c r="L88" s="202">
        <v>2.5225E7</v>
      </c>
      <c r="M88" s="200">
        <v>44222.0</v>
      </c>
      <c r="N88" s="200">
        <v>-67.3664734617</v>
      </c>
      <c r="O88" s="200">
        <v>52.3563272427</v>
      </c>
      <c r="P88" s="201"/>
      <c r="Q88" s="200" t="s">
        <v>176</v>
      </c>
      <c r="R88" s="200" t="s">
        <v>157</v>
      </c>
      <c r="S88" s="200" t="s">
        <v>157</v>
      </c>
      <c r="T88" s="200" t="s">
        <v>362</v>
      </c>
      <c r="U88" s="200" t="s">
        <v>363</v>
      </c>
      <c r="V88" s="200" t="s">
        <v>157</v>
      </c>
      <c r="W88" s="201"/>
      <c r="X88" s="203">
        <v>2016.0</v>
      </c>
      <c r="Y88" s="200">
        <v>1.0</v>
      </c>
      <c r="Z88" s="200">
        <v>31.0</v>
      </c>
      <c r="AA88" s="202">
        <v>2.5225E7</v>
      </c>
      <c r="AB88" s="200">
        <v>337.0</v>
      </c>
      <c r="AC88" s="204">
        <v>8.98468E8</v>
      </c>
      <c r="AD88" s="205">
        <v>1.23433904E9</v>
      </c>
      <c r="AE88" s="1" t="s">
        <v>320</v>
      </c>
    </row>
    <row r="89" ht="15.75" customHeight="1">
      <c r="A89" s="189" t="s">
        <v>366</v>
      </c>
      <c r="B89" s="190">
        <v>1.171134787E9</v>
      </c>
      <c r="C89" s="199"/>
      <c r="D89" s="200" t="s">
        <v>277</v>
      </c>
      <c r="E89" s="200" t="s">
        <v>278</v>
      </c>
      <c r="F89" s="201"/>
      <c r="G89" s="201"/>
      <c r="H89" s="200" t="s">
        <v>367</v>
      </c>
      <c r="I89" s="200" t="s">
        <v>333</v>
      </c>
      <c r="J89" s="200">
        <v>212210.0</v>
      </c>
      <c r="K89" s="201"/>
      <c r="L89" s="202">
        <v>1.27018E8</v>
      </c>
      <c r="M89" s="200">
        <v>44222.0</v>
      </c>
      <c r="N89" s="200">
        <v>-67.3664734617</v>
      </c>
      <c r="O89" s="200">
        <v>52.3563272427</v>
      </c>
      <c r="P89" s="201"/>
      <c r="Q89" s="200" t="s">
        <v>162</v>
      </c>
      <c r="R89" s="200" t="s">
        <v>157</v>
      </c>
      <c r="S89" s="200" t="s">
        <v>157</v>
      </c>
      <c r="T89" s="200" t="s">
        <v>362</v>
      </c>
      <c r="U89" s="200" t="s">
        <v>363</v>
      </c>
      <c r="V89" s="200" t="s">
        <v>157</v>
      </c>
      <c r="W89" s="201"/>
      <c r="X89" s="203">
        <v>2017.0</v>
      </c>
      <c r="Y89" s="200">
        <v>1.0</v>
      </c>
      <c r="Z89" s="200">
        <v>31.0</v>
      </c>
      <c r="AA89" s="202">
        <v>1.27018E8</v>
      </c>
      <c r="AB89" s="200">
        <v>365.0</v>
      </c>
      <c r="AC89" s="204">
        <v>1.936435E9</v>
      </c>
      <c r="AD89" s="205">
        <v>2.942973E9</v>
      </c>
      <c r="AE89" s="1" t="s">
        <v>320</v>
      </c>
    </row>
    <row r="90" ht="15.75" customHeight="1">
      <c r="A90" s="189" t="s">
        <v>184</v>
      </c>
      <c r="B90" s="190">
        <v>1.146439816E9</v>
      </c>
      <c r="C90" s="199"/>
      <c r="D90" s="200" t="s">
        <v>277</v>
      </c>
      <c r="E90" s="200" t="s">
        <v>278</v>
      </c>
      <c r="F90" s="201"/>
      <c r="G90" s="201"/>
      <c r="H90" s="200" t="s">
        <v>359</v>
      </c>
      <c r="I90" s="200" t="s">
        <v>157</v>
      </c>
      <c r="J90" s="200">
        <v>212210.0</v>
      </c>
      <c r="K90" s="226"/>
      <c r="L90" s="202">
        <v>2.518E8</v>
      </c>
      <c r="M90" s="200">
        <v>44222.0</v>
      </c>
      <c r="N90" s="200">
        <v>-67.3664734617</v>
      </c>
      <c r="O90" s="200">
        <v>52.3563272427</v>
      </c>
      <c r="P90" s="201"/>
      <c r="Q90" s="200" t="s">
        <v>162</v>
      </c>
      <c r="R90" s="200" t="s">
        <v>157</v>
      </c>
      <c r="S90" s="200" t="s">
        <v>157</v>
      </c>
      <c r="T90" s="200" t="s">
        <v>362</v>
      </c>
      <c r="U90" s="200" t="s">
        <v>363</v>
      </c>
      <c r="V90" s="200" t="s">
        <v>157</v>
      </c>
      <c r="W90" s="201"/>
      <c r="X90" s="203">
        <v>2018.0</v>
      </c>
      <c r="Y90" s="200">
        <v>1.0</v>
      </c>
      <c r="Z90" s="200">
        <v>31.0</v>
      </c>
      <c r="AA90" s="202">
        <v>2.518E8</v>
      </c>
      <c r="AB90" s="200">
        <v>365.0</v>
      </c>
      <c r="AC90" s="204">
        <v>2.276908E9</v>
      </c>
      <c r="AD90" s="205">
        <v>4.272024E9</v>
      </c>
      <c r="AE90" s="1" t="s">
        <v>320</v>
      </c>
    </row>
    <row r="91" ht="15.75" customHeight="1">
      <c r="A91" s="189" t="s">
        <v>239</v>
      </c>
      <c r="B91" s="190">
        <v>3.368219922E9</v>
      </c>
      <c r="C91" s="199"/>
      <c r="D91" s="236" t="s">
        <v>277</v>
      </c>
      <c r="E91" s="236" t="s">
        <v>278</v>
      </c>
      <c r="F91" s="201"/>
      <c r="G91" s="201"/>
      <c r="H91" s="236" t="s">
        <v>344</v>
      </c>
      <c r="I91" s="236" t="s">
        <v>157</v>
      </c>
      <c r="J91" s="236">
        <v>2122.0</v>
      </c>
      <c r="K91" s="268" t="s">
        <v>174</v>
      </c>
      <c r="L91" s="236">
        <v>2.976E8</v>
      </c>
      <c r="M91" s="236">
        <v>44222.0</v>
      </c>
      <c r="N91" s="236" t="s">
        <v>368</v>
      </c>
      <c r="O91" s="236" t="s">
        <v>369</v>
      </c>
      <c r="P91" s="201"/>
      <c r="Q91" s="236" t="s">
        <v>162</v>
      </c>
      <c r="R91" s="236" t="s">
        <v>157</v>
      </c>
      <c r="S91" s="236" t="s">
        <v>157</v>
      </c>
      <c r="T91" s="236" t="s">
        <v>362</v>
      </c>
      <c r="U91" s="236" t="s">
        <v>363</v>
      </c>
      <c r="V91" s="236" t="s">
        <v>157</v>
      </c>
      <c r="W91" s="201"/>
      <c r="X91" s="237">
        <v>2019.0</v>
      </c>
      <c r="Y91" s="236">
        <v>1.0</v>
      </c>
      <c r="Z91" s="236">
        <v>31.0</v>
      </c>
      <c r="AA91" s="236">
        <v>2.976E8</v>
      </c>
      <c r="AB91" s="236">
        <v>365.0</v>
      </c>
      <c r="AC91" s="238">
        <v>2.135E9</v>
      </c>
      <c r="AD91" s="205">
        <v>3.676273E9</v>
      </c>
      <c r="AE91" s="1" t="s">
        <v>320</v>
      </c>
    </row>
    <row r="92" ht="15.75" customHeight="1">
      <c r="A92" s="189" t="s">
        <v>239</v>
      </c>
      <c r="B92" s="190">
        <v>3.368219922E9</v>
      </c>
      <c r="C92" s="199"/>
      <c r="D92" s="236" t="s">
        <v>277</v>
      </c>
      <c r="E92" s="236" t="s">
        <v>278</v>
      </c>
      <c r="F92" s="201"/>
      <c r="G92" s="201"/>
      <c r="H92" s="236" t="s">
        <v>359</v>
      </c>
      <c r="I92" s="236" t="s">
        <v>157</v>
      </c>
      <c r="J92" s="236">
        <v>2122.0</v>
      </c>
      <c r="K92" s="226"/>
      <c r="L92" s="236">
        <v>1.007E7</v>
      </c>
      <c r="M92" s="236">
        <v>44222.0</v>
      </c>
      <c r="N92" s="236" t="s">
        <v>370</v>
      </c>
      <c r="O92" s="236" t="s">
        <v>371</v>
      </c>
      <c r="P92" s="201"/>
      <c r="Q92" s="236" t="s">
        <v>176</v>
      </c>
      <c r="R92" s="236" t="s">
        <v>157</v>
      </c>
      <c r="S92" s="236" t="s">
        <v>157</v>
      </c>
      <c r="T92" s="236" t="s">
        <v>362</v>
      </c>
      <c r="U92" s="236" t="s">
        <v>363</v>
      </c>
      <c r="V92" s="236" t="s">
        <v>157</v>
      </c>
      <c r="W92" s="201"/>
      <c r="X92" s="237">
        <v>2020.0</v>
      </c>
      <c r="Y92" s="236">
        <v>1.0</v>
      </c>
      <c r="Z92" s="236">
        <v>31.0</v>
      </c>
      <c r="AA92" s="236">
        <v>1.007E7</v>
      </c>
      <c r="AB92" s="236">
        <v>366.0</v>
      </c>
      <c r="AC92" s="238">
        <v>1.90694E9</v>
      </c>
      <c r="AD92" s="205">
        <v>3.69880671E9</v>
      </c>
      <c r="AE92" s="1" t="s">
        <v>320</v>
      </c>
    </row>
    <row r="93" ht="15.75" customHeight="1">
      <c r="A93" s="189" t="s">
        <v>239</v>
      </c>
      <c r="B93" s="190">
        <v>3.368219922E9</v>
      </c>
      <c r="C93" s="199"/>
      <c r="D93" s="236" t="s">
        <v>277</v>
      </c>
      <c r="E93" s="236" t="s">
        <v>278</v>
      </c>
      <c r="F93" s="201"/>
      <c r="G93" s="201"/>
      <c r="H93" s="236" t="s">
        <v>359</v>
      </c>
      <c r="I93" s="236" t="s">
        <v>333</v>
      </c>
      <c r="J93" s="236">
        <v>212210.0</v>
      </c>
      <c r="K93" s="268" t="s">
        <v>160</v>
      </c>
      <c r="L93" s="236">
        <v>3.922E7</v>
      </c>
      <c r="M93" s="236">
        <v>44222.0</v>
      </c>
      <c r="N93" s="236" t="s">
        <v>368</v>
      </c>
      <c r="O93" s="236" t="s">
        <v>369</v>
      </c>
      <c r="P93" s="201"/>
      <c r="Q93" s="236" t="s">
        <v>176</v>
      </c>
      <c r="R93" s="236" t="s">
        <v>157</v>
      </c>
      <c r="S93" s="236" t="s">
        <v>157</v>
      </c>
      <c r="T93" s="236" t="s">
        <v>362</v>
      </c>
      <c r="U93" s="236" t="s">
        <v>363</v>
      </c>
      <c r="V93" s="236" t="s">
        <v>157</v>
      </c>
      <c r="W93" s="201"/>
      <c r="X93" s="237">
        <v>2021.0</v>
      </c>
      <c r="Y93" s="236">
        <v>1.0</v>
      </c>
      <c r="Z93" s="236">
        <v>31.0</v>
      </c>
      <c r="AA93" s="236">
        <v>3.922E7</v>
      </c>
      <c r="AB93" s="236">
        <v>365.0</v>
      </c>
      <c r="AC93" s="238">
        <v>1.27193E9</v>
      </c>
      <c r="AD93" s="205">
        <v>4.9981712E9</v>
      </c>
      <c r="AE93" s="1" t="s">
        <v>320</v>
      </c>
    </row>
    <row r="94" ht="15.75" customHeight="1">
      <c r="A94" s="246"/>
      <c r="B94" s="247"/>
      <c r="C94" s="199"/>
      <c r="D94" s="236"/>
      <c r="E94" s="236"/>
      <c r="F94" s="201"/>
      <c r="G94" s="201"/>
      <c r="H94" s="236" t="s">
        <v>359</v>
      </c>
      <c r="I94" s="236"/>
      <c r="J94" s="236"/>
      <c r="K94" s="201"/>
      <c r="L94" s="236">
        <v>0.0</v>
      </c>
      <c r="M94" s="236">
        <v>44222.0</v>
      </c>
      <c r="N94" s="236"/>
      <c r="O94" s="236"/>
      <c r="P94" s="201"/>
      <c r="Q94" s="236"/>
      <c r="R94" s="236"/>
      <c r="S94" s="236"/>
      <c r="T94" s="236"/>
      <c r="U94" s="236"/>
      <c r="V94" s="236"/>
      <c r="W94" s="201"/>
      <c r="X94" s="237">
        <v>2022.0</v>
      </c>
      <c r="Y94" s="236"/>
      <c r="Z94" s="236"/>
      <c r="AA94" s="236"/>
      <c r="AB94" s="257"/>
      <c r="AC94" s="238">
        <v>3.9008E8</v>
      </c>
      <c r="AD94" s="205">
        <v>1.296104E9</v>
      </c>
      <c r="AE94" s="1" t="s">
        <v>320</v>
      </c>
    </row>
    <row r="95" ht="15.75" customHeight="1">
      <c r="A95" s="246"/>
      <c r="B95" s="247"/>
      <c r="C95" s="206"/>
      <c r="D95" s="239" t="s">
        <v>277</v>
      </c>
      <c r="E95" s="239" t="s">
        <v>278</v>
      </c>
      <c r="F95" s="208"/>
      <c r="G95" s="208"/>
      <c r="H95" s="239" t="s">
        <v>359</v>
      </c>
      <c r="I95" s="239" t="s">
        <v>157</v>
      </c>
      <c r="J95" s="239">
        <v>212210.0</v>
      </c>
      <c r="K95" s="208"/>
      <c r="L95" s="239">
        <v>0.0</v>
      </c>
      <c r="M95" s="239">
        <v>44222.0</v>
      </c>
      <c r="N95" s="239" t="s">
        <v>368</v>
      </c>
      <c r="O95" s="239" t="s">
        <v>369</v>
      </c>
      <c r="P95" s="208"/>
      <c r="Q95" s="239" t="s">
        <v>176</v>
      </c>
      <c r="R95" s="239" t="s">
        <v>157</v>
      </c>
      <c r="S95" s="239" t="s">
        <v>157</v>
      </c>
      <c r="T95" s="239" t="s">
        <v>362</v>
      </c>
      <c r="U95" s="239" t="s">
        <v>363</v>
      </c>
      <c r="V95" s="239" t="s">
        <v>157</v>
      </c>
      <c r="W95" s="208"/>
      <c r="X95" s="240">
        <v>2023.0</v>
      </c>
      <c r="Y95" s="239"/>
      <c r="Z95" s="239"/>
      <c r="AA95" s="239"/>
      <c r="AB95" s="239"/>
      <c r="AC95" s="241">
        <v>7.96966E8</v>
      </c>
      <c r="AD95" s="212">
        <v>1.454008E9</v>
      </c>
      <c r="AE95" s="1" t="s">
        <v>320</v>
      </c>
    </row>
    <row r="96" ht="31.5" customHeight="1">
      <c r="A96" s="189">
        <v>1.1701877E7</v>
      </c>
      <c r="B96" s="190">
        <v>1.141891102E9</v>
      </c>
      <c r="C96" s="269" t="s">
        <v>276</v>
      </c>
      <c r="D96" s="270" t="s">
        <v>277</v>
      </c>
      <c r="E96" s="270" t="s">
        <v>278</v>
      </c>
      <c r="F96" s="271" t="s">
        <v>157</v>
      </c>
      <c r="G96" s="272" t="s">
        <v>372</v>
      </c>
      <c r="H96" s="270" t="s">
        <v>359</v>
      </c>
      <c r="I96" s="270" t="s">
        <v>157</v>
      </c>
      <c r="J96" s="270">
        <v>21221.0</v>
      </c>
      <c r="K96" s="270" t="s">
        <v>160</v>
      </c>
      <c r="L96" s="273">
        <v>0.0</v>
      </c>
      <c r="M96" s="270" t="s">
        <v>157</v>
      </c>
      <c r="N96" s="270">
        <v>-67.3861111111</v>
      </c>
      <c r="O96" s="270">
        <v>52.3391666667</v>
      </c>
      <c r="P96" s="271" t="s">
        <v>360</v>
      </c>
      <c r="Q96" s="270" t="s">
        <v>162</v>
      </c>
      <c r="R96" s="270" t="s">
        <v>157</v>
      </c>
      <c r="S96" s="270" t="s">
        <v>373</v>
      </c>
      <c r="T96" s="270" t="s">
        <v>362</v>
      </c>
      <c r="U96" s="270" t="s">
        <v>363</v>
      </c>
      <c r="V96" s="270" t="s">
        <v>157</v>
      </c>
      <c r="W96" s="271" t="s">
        <v>164</v>
      </c>
      <c r="X96" s="271">
        <v>2018.0</v>
      </c>
      <c r="Y96" s="270">
        <v>1.0</v>
      </c>
      <c r="Z96" s="270">
        <v>0.0</v>
      </c>
      <c r="AA96" s="273">
        <v>0.0</v>
      </c>
      <c r="AB96" s="270">
        <v>334.0</v>
      </c>
      <c r="AC96" s="274">
        <v>3376000.0</v>
      </c>
      <c r="AD96" s="275">
        <v>3376000.0</v>
      </c>
      <c r="AE96" s="1" t="s">
        <v>320</v>
      </c>
    </row>
    <row r="97" ht="15.75" customHeight="1">
      <c r="A97" s="189">
        <v>1.8432286E7</v>
      </c>
      <c r="B97" s="190">
        <v>1.144117265E9</v>
      </c>
      <c r="C97" s="191" t="s">
        <v>374</v>
      </c>
      <c r="D97" s="192" t="s">
        <v>375</v>
      </c>
      <c r="E97" s="192" t="s">
        <v>376</v>
      </c>
      <c r="F97" s="193">
        <v>5.4785654E7</v>
      </c>
      <c r="G97" s="196" t="s">
        <v>56</v>
      </c>
      <c r="H97" s="192" t="s">
        <v>377</v>
      </c>
      <c r="I97" s="192" t="s">
        <v>157</v>
      </c>
      <c r="J97" s="192">
        <v>2122.0</v>
      </c>
      <c r="K97" s="194" t="s">
        <v>174</v>
      </c>
      <c r="L97" s="195">
        <v>3527000.0</v>
      </c>
      <c r="M97" s="192">
        <v>44152.0</v>
      </c>
      <c r="N97" s="192">
        <v>-77.974669</v>
      </c>
      <c r="O97" s="192">
        <v>49.131873</v>
      </c>
      <c r="P97" s="193" t="s">
        <v>378</v>
      </c>
      <c r="Q97" s="192" t="s">
        <v>176</v>
      </c>
      <c r="R97" s="192" t="s">
        <v>157</v>
      </c>
      <c r="S97" s="192" t="s">
        <v>157</v>
      </c>
      <c r="T97" s="192" t="s">
        <v>157</v>
      </c>
      <c r="U97" s="192" t="s">
        <v>202</v>
      </c>
      <c r="V97" s="192" t="s">
        <v>157</v>
      </c>
      <c r="W97" s="193" t="s">
        <v>379</v>
      </c>
      <c r="X97" s="196">
        <v>2012.0</v>
      </c>
      <c r="Y97" s="192">
        <v>1.0</v>
      </c>
      <c r="Z97" s="192">
        <v>31.0</v>
      </c>
      <c r="AA97" s="195">
        <v>3527000.0</v>
      </c>
      <c r="AB97" s="192">
        <v>365.0</v>
      </c>
      <c r="AC97" s="197">
        <v>3.9202E7</v>
      </c>
      <c r="AD97" s="198">
        <v>7.86176E8</v>
      </c>
      <c r="AE97" s="1" t="s">
        <v>380</v>
      </c>
    </row>
    <row r="98" ht="15.75" customHeight="1">
      <c r="A98" s="244" t="s">
        <v>237</v>
      </c>
      <c r="B98" s="245">
        <v>1.145570769E9</v>
      </c>
      <c r="C98" s="199"/>
      <c r="D98" s="200" t="s">
        <v>375</v>
      </c>
      <c r="E98" s="200" t="s">
        <v>376</v>
      </c>
      <c r="F98" s="201"/>
      <c r="G98" s="276" t="s">
        <v>381</v>
      </c>
      <c r="H98" s="200" t="s">
        <v>377</v>
      </c>
      <c r="I98" s="200" t="s">
        <v>157</v>
      </c>
      <c r="J98" s="200">
        <v>2122.0</v>
      </c>
      <c r="K98" s="226"/>
      <c r="L98" s="202">
        <v>2916220.0</v>
      </c>
      <c r="M98" s="200">
        <v>44152.0</v>
      </c>
      <c r="N98" s="200">
        <v>-77.974669</v>
      </c>
      <c r="O98" s="200">
        <v>49.131873</v>
      </c>
      <c r="P98" s="201"/>
      <c r="Q98" s="200" t="s">
        <v>176</v>
      </c>
      <c r="R98" s="200" t="s">
        <v>157</v>
      </c>
      <c r="S98" s="200" t="s">
        <v>157</v>
      </c>
      <c r="T98" s="200" t="s">
        <v>157</v>
      </c>
      <c r="U98" s="200" t="s">
        <v>202</v>
      </c>
      <c r="V98" s="200" t="s">
        <v>157</v>
      </c>
      <c r="W98" s="201"/>
      <c r="X98" s="203">
        <v>2013.0</v>
      </c>
      <c r="Y98" s="200">
        <v>1.0</v>
      </c>
      <c r="Z98" s="200">
        <v>31.0</v>
      </c>
      <c r="AA98" s="202">
        <v>2916220.0</v>
      </c>
      <c r="AB98" s="200">
        <v>365.0</v>
      </c>
      <c r="AC98" s="204">
        <v>4.43931E7</v>
      </c>
      <c r="AD98" s="205">
        <v>8.453869E8</v>
      </c>
      <c r="AE98" s="1" t="s">
        <v>382</v>
      </c>
    </row>
    <row r="99" ht="15.75" customHeight="1">
      <c r="A99" s="189">
        <v>9.0482043E7</v>
      </c>
      <c r="B99" s="190">
        <v>1.146066668E9</v>
      </c>
      <c r="C99" s="199"/>
      <c r="D99" s="200" t="s">
        <v>375</v>
      </c>
      <c r="E99" s="200" t="s">
        <v>376</v>
      </c>
      <c r="F99" s="201"/>
      <c r="G99" s="201"/>
      <c r="H99" s="200" t="s">
        <v>383</v>
      </c>
      <c r="I99" s="200" t="s">
        <v>157</v>
      </c>
      <c r="J99" s="200">
        <v>21222.0</v>
      </c>
      <c r="K99" s="264" t="s">
        <v>199</v>
      </c>
      <c r="L99" s="202">
        <v>1808680.0</v>
      </c>
      <c r="M99" s="200">
        <v>44152.0</v>
      </c>
      <c r="N99" s="200">
        <v>-77.974669</v>
      </c>
      <c r="O99" s="200">
        <v>49.131873</v>
      </c>
      <c r="P99" s="201"/>
      <c r="Q99" s="200" t="s">
        <v>176</v>
      </c>
      <c r="R99" s="200" t="s">
        <v>157</v>
      </c>
      <c r="S99" s="200" t="s">
        <v>157</v>
      </c>
      <c r="T99" s="200" t="s">
        <v>157</v>
      </c>
      <c r="U99" s="200" t="s">
        <v>202</v>
      </c>
      <c r="V99" s="200" t="s">
        <v>157</v>
      </c>
      <c r="W99" s="201"/>
      <c r="X99" s="203">
        <v>2014.0</v>
      </c>
      <c r="Y99" s="200">
        <v>1.0</v>
      </c>
      <c r="Z99" s="200">
        <v>31.0</v>
      </c>
      <c r="AA99" s="202">
        <v>1808680.0</v>
      </c>
      <c r="AB99" s="200">
        <v>365.0</v>
      </c>
      <c r="AC99" s="204">
        <v>3.566582E7</v>
      </c>
      <c r="AD99" s="205">
        <v>7.2939782E8</v>
      </c>
      <c r="AE99" s="1" t="s">
        <v>384</v>
      </c>
    </row>
    <row r="100" ht="15.75" customHeight="1">
      <c r="A100" s="189">
        <v>1.8432286E7</v>
      </c>
      <c r="B100" s="190">
        <v>1.144117265E9</v>
      </c>
      <c r="C100" s="235"/>
      <c r="D100" s="200" t="s">
        <v>375</v>
      </c>
      <c r="E100" s="200" t="s">
        <v>376</v>
      </c>
      <c r="F100" s="201"/>
      <c r="G100" s="201"/>
      <c r="H100" s="200" t="s">
        <v>385</v>
      </c>
      <c r="I100" s="200" t="s">
        <v>157</v>
      </c>
      <c r="J100" s="200">
        <v>21222.0</v>
      </c>
      <c r="K100" s="226"/>
      <c r="L100" s="202">
        <v>1240000.0</v>
      </c>
      <c r="M100" s="200">
        <v>44152.0</v>
      </c>
      <c r="N100" s="200">
        <v>-77.974669</v>
      </c>
      <c r="O100" s="200">
        <v>49.131873</v>
      </c>
      <c r="P100" s="201"/>
      <c r="Q100" s="200" t="s">
        <v>176</v>
      </c>
      <c r="R100" s="200" t="s">
        <v>157</v>
      </c>
      <c r="S100" s="200" t="s">
        <v>157</v>
      </c>
      <c r="T100" s="200" t="s">
        <v>157</v>
      </c>
      <c r="U100" s="200" t="s">
        <v>202</v>
      </c>
      <c r="V100" s="200" t="s">
        <v>157</v>
      </c>
      <c r="W100" s="201"/>
      <c r="X100" s="203">
        <v>2015.0</v>
      </c>
      <c r="Y100" s="200">
        <v>1.0</v>
      </c>
      <c r="Z100" s="200">
        <v>31.0</v>
      </c>
      <c r="AA100" s="202">
        <v>1240000.0</v>
      </c>
      <c r="AB100" s="200">
        <v>365.0</v>
      </c>
      <c r="AC100" s="204">
        <v>1.4256E7</v>
      </c>
      <c r="AD100" s="205">
        <v>9.85422E8</v>
      </c>
      <c r="AE100" s="1" t="s">
        <v>386</v>
      </c>
    </row>
    <row r="101" ht="15.75" customHeight="1">
      <c r="A101" s="244" t="s">
        <v>189</v>
      </c>
      <c r="B101" s="245">
        <v>1.165314676E9</v>
      </c>
      <c r="C101" s="277" t="s">
        <v>387</v>
      </c>
      <c r="D101" s="200" t="s">
        <v>388</v>
      </c>
      <c r="E101" s="200" t="s">
        <v>389</v>
      </c>
      <c r="F101" s="201"/>
      <c r="G101" s="201"/>
      <c r="H101" s="200" t="s">
        <v>377</v>
      </c>
      <c r="I101" s="200" t="s">
        <v>157</v>
      </c>
      <c r="J101" s="200">
        <v>2122.0</v>
      </c>
      <c r="K101" s="264" t="s">
        <v>174</v>
      </c>
      <c r="L101" s="202">
        <v>0.0</v>
      </c>
      <c r="M101" s="200">
        <v>44152.0</v>
      </c>
      <c r="N101" s="200">
        <v>-77.974669</v>
      </c>
      <c r="O101" s="200">
        <v>49.131873</v>
      </c>
      <c r="P101" s="201"/>
      <c r="Q101" s="200" t="s">
        <v>176</v>
      </c>
      <c r="R101" s="200" t="s">
        <v>157</v>
      </c>
      <c r="S101" s="200" t="s">
        <v>157</v>
      </c>
      <c r="T101" s="200" t="s">
        <v>157</v>
      </c>
      <c r="U101" s="200" t="s">
        <v>202</v>
      </c>
      <c r="V101" s="200" t="s">
        <v>157</v>
      </c>
      <c r="W101" s="201"/>
      <c r="X101" s="203">
        <v>2016.0</v>
      </c>
      <c r="Y101" s="200">
        <v>6.0</v>
      </c>
      <c r="Z101" s="200">
        <v>0.0</v>
      </c>
      <c r="AA101" s="202">
        <v>0.0</v>
      </c>
      <c r="AB101" s="200">
        <v>184.0</v>
      </c>
      <c r="AC101" s="204">
        <v>1.2627E7</v>
      </c>
      <c r="AD101" s="205">
        <v>1.2627E7</v>
      </c>
      <c r="AE101" s="1" t="s">
        <v>390</v>
      </c>
    </row>
    <row r="102" ht="15.75" customHeight="1">
      <c r="A102" s="189" t="s">
        <v>190</v>
      </c>
      <c r="B102" s="190">
        <v>1.161259883E9</v>
      </c>
      <c r="C102" s="199"/>
      <c r="D102" s="200" t="s">
        <v>388</v>
      </c>
      <c r="E102" s="200" t="s">
        <v>389</v>
      </c>
      <c r="F102" s="201"/>
      <c r="G102" s="201"/>
      <c r="H102" s="200" t="s">
        <v>377</v>
      </c>
      <c r="I102" s="200" t="s">
        <v>157</v>
      </c>
      <c r="J102" s="200">
        <v>2122.0</v>
      </c>
      <c r="K102" s="201"/>
      <c r="L102" s="202">
        <v>2318850.0</v>
      </c>
      <c r="M102" s="200">
        <v>44152.0</v>
      </c>
      <c r="N102" s="200">
        <v>-77.974669</v>
      </c>
      <c r="O102" s="200">
        <v>49.131873</v>
      </c>
      <c r="P102" s="201"/>
      <c r="Q102" s="200" t="s">
        <v>176</v>
      </c>
      <c r="R102" s="200" t="s">
        <v>157</v>
      </c>
      <c r="S102" s="200" t="s">
        <v>157</v>
      </c>
      <c r="T102" s="200" t="s">
        <v>157</v>
      </c>
      <c r="U102" s="200" t="s">
        <v>202</v>
      </c>
      <c r="V102" s="200" t="s">
        <v>157</v>
      </c>
      <c r="W102" s="201"/>
      <c r="X102" s="203">
        <v>2017.0</v>
      </c>
      <c r="Y102" s="200">
        <v>1.0</v>
      </c>
      <c r="Z102" s="200">
        <v>31.0</v>
      </c>
      <c r="AA102" s="202">
        <v>2318850.0</v>
      </c>
      <c r="AB102" s="200">
        <v>365.0</v>
      </c>
      <c r="AC102" s="204">
        <v>3.481329E7</v>
      </c>
      <c r="AD102" s="205">
        <v>3.481329E7</v>
      </c>
      <c r="AE102" s="1" t="s">
        <v>390</v>
      </c>
    </row>
    <row r="103" ht="15.75" customHeight="1">
      <c r="A103" s="244" t="s">
        <v>302</v>
      </c>
      <c r="B103" s="245">
        <v>1.169372118E9</v>
      </c>
      <c r="C103" s="199"/>
      <c r="D103" s="200" t="s">
        <v>388</v>
      </c>
      <c r="E103" s="200" t="s">
        <v>389</v>
      </c>
      <c r="F103" s="201"/>
      <c r="G103" s="201"/>
      <c r="H103" s="200" t="s">
        <v>377</v>
      </c>
      <c r="I103" s="200" t="s">
        <v>157</v>
      </c>
      <c r="J103" s="200">
        <v>2122.0</v>
      </c>
      <c r="K103" s="201"/>
      <c r="L103" s="202">
        <v>2841410.0</v>
      </c>
      <c r="M103" s="200">
        <v>44152.0</v>
      </c>
      <c r="N103" s="200">
        <v>-77.974669</v>
      </c>
      <c r="O103" s="200">
        <v>49.131873</v>
      </c>
      <c r="P103" s="201"/>
      <c r="Q103" s="200" t="s">
        <v>176</v>
      </c>
      <c r="R103" s="200" t="s">
        <v>157</v>
      </c>
      <c r="S103" s="200" t="s">
        <v>157</v>
      </c>
      <c r="T103" s="200" t="s">
        <v>157</v>
      </c>
      <c r="U103" s="200" t="s">
        <v>202</v>
      </c>
      <c r="V103" s="200" t="s">
        <v>157</v>
      </c>
      <c r="W103" s="201"/>
      <c r="X103" s="203">
        <v>2018.0</v>
      </c>
      <c r="Y103" s="200">
        <v>1.0</v>
      </c>
      <c r="Z103" s="200">
        <v>31.0</v>
      </c>
      <c r="AA103" s="202">
        <v>2841410.0</v>
      </c>
      <c r="AB103" s="200">
        <v>365.0</v>
      </c>
      <c r="AC103" s="204">
        <v>4.379607E7</v>
      </c>
      <c r="AD103" s="205">
        <v>4.379607E7</v>
      </c>
      <c r="AE103" s="1" t="s">
        <v>390</v>
      </c>
    </row>
    <row r="104" ht="15.75" customHeight="1">
      <c r="A104" s="189" t="s">
        <v>239</v>
      </c>
      <c r="B104" s="190">
        <v>3.368219922E9</v>
      </c>
      <c r="C104" s="199"/>
      <c r="D104" s="236" t="s">
        <v>388</v>
      </c>
      <c r="E104" s="236" t="s">
        <v>389</v>
      </c>
      <c r="F104" s="201"/>
      <c r="G104" s="201"/>
      <c r="H104" s="236" t="s">
        <v>391</v>
      </c>
      <c r="I104" s="236" t="s">
        <v>157</v>
      </c>
      <c r="J104" s="236">
        <v>2122.0</v>
      </c>
      <c r="K104" s="201"/>
      <c r="L104" s="236">
        <v>3335030.0</v>
      </c>
      <c r="M104" s="236">
        <v>44152.0</v>
      </c>
      <c r="N104" s="236" t="s">
        <v>392</v>
      </c>
      <c r="O104" s="236" t="s">
        <v>393</v>
      </c>
      <c r="P104" s="201"/>
      <c r="Q104" s="236" t="s">
        <v>176</v>
      </c>
      <c r="R104" s="236" t="s">
        <v>157</v>
      </c>
      <c r="S104" s="236" t="s">
        <v>157</v>
      </c>
      <c r="T104" s="236" t="s">
        <v>157</v>
      </c>
      <c r="U104" s="236" t="s">
        <v>202</v>
      </c>
      <c r="V104" s="236" t="s">
        <v>157</v>
      </c>
      <c r="W104" s="201"/>
      <c r="X104" s="237">
        <v>2019.0</v>
      </c>
      <c r="Y104" s="236">
        <v>1.0</v>
      </c>
      <c r="Z104" s="236">
        <v>31.0</v>
      </c>
      <c r="AA104" s="236">
        <v>3335030.0</v>
      </c>
      <c r="AB104" s="236">
        <v>365.0</v>
      </c>
      <c r="AC104" s="238">
        <v>4.899642E7</v>
      </c>
      <c r="AD104" s="205">
        <v>4.899642E7</v>
      </c>
      <c r="AE104" s="1" t="s">
        <v>390</v>
      </c>
    </row>
    <row r="105" ht="15.75" customHeight="1">
      <c r="A105" s="189">
        <v>9.0482043E7</v>
      </c>
      <c r="B105" s="190">
        <v>1.146066668E9</v>
      </c>
      <c r="C105" s="199"/>
      <c r="D105" s="236" t="s">
        <v>388</v>
      </c>
      <c r="E105" s="236" t="s">
        <v>389</v>
      </c>
      <c r="F105" s="201"/>
      <c r="G105" s="201"/>
      <c r="H105" s="236" t="s">
        <v>391</v>
      </c>
      <c r="I105" s="236" t="s">
        <v>394</v>
      </c>
      <c r="J105" s="236">
        <v>2122.0</v>
      </c>
      <c r="K105" s="226"/>
      <c r="L105" s="236">
        <v>2655600.0</v>
      </c>
      <c r="M105" s="236">
        <v>44152.0</v>
      </c>
      <c r="N105" s="236" t="s">
        <v>392</v>
      </c>
      <c r="O105" s="236" t="s">
        <v>393</v>
      </c>
      <c r="P105" s="201"/>
      <c r="Q105" s="236" t="s">
        <v>176</v>
      </c>
      <c r="R105" s="236" t="s">
        <v>157</v>
      </c>
      <c r="S105" s="236" t="s">
        <v>157</v>
      </c>
      <c r="T105" s="236" t="s">
        <v>157</v>
      </c>
      <c r="U105" s="236" t="s">
        <v>202</v>
      </c>
      <c r="V105" s="236" t="s">
        <v>157</v>
      </c>
      <c r="W105" s="201"/>
      <c r="X105" s="237">
        <v>2020.0</v>
      </c>
      <c r="Y105" s="236">
        <v>1.0</v>
      </c>
      <c r="Z105" s="236">
        <v>31.0</v>
      </c>
      <c r="AA105" s="236">
        <v>2655600.0</v>
      </c>
      <c r="AB105" s="236">
        <v>366.0</v>
      </c>
      <c r="AC105" s="238">
        <v>3.3254E7</v>
      </c>
      <c r="AD105" s="205">
        <v>3.3254E7</v>
      </c>
      <c r="AE105" s="1" t="s">
        <v>390</v>
      </c>
    </row>
    <row r="106" ht="15.75" customHeight="1">
      <c r="A106" s="189">
        <v>9.0482043E7</v>
      </c>
      <c r="B106" s="190">
        <v>1.146066668E9</v>
      </c>
      <c r="C106" s="199"/>
      <c r="D106" s="236" t="s">
        <v>388</v>
      </c>
      <c r="E106" s="236" t="s">
        <v>389</v>
      </c>
      <c r="F106" s="201"/>
      <c r="G106" s="201"/>
      <c r="H106" s="236" t="s">
        <v>395</v>
      </c>
      <c r="I106" s="236" t="s">
        <v>396</v>
      </c>
      <c r="J106" s="236">
        <v>212220.0</v>
      </c>
      <c r="K106" s="278" t="s">
        <v>199</v>
      </c>
      <c r="L106" s="236">
        <v>1013300.0</v>
      </c>
      <c r="M106" s="236">
        <v>44152.0</v>
      </c>
      <c r="N106" s="236" t="s">
        <v>392</v>
      </c>
      <c r="O106" s="236" t="s">
        <v>393</v>
      </c>
      <c r="P106" s="201"/>
      <c r="Q106" s="236" t="s">
        <v>176</v>
      </c>
      <c r="R106" s="236" t="s">
        <v>157</v>
      </c>
      <c r="S106" s="236" t="s">
        <v>157</v>
      </c>
      <c r="T106" s="236" t="s">
        <v>157</v>
      </c>
      <c r="U106" s="236" t="s">
        <v>202</v>
      </c>
      <c r="V106" s="236" t="s">
        <v>157</v>
      </c>
      <c r="W106" s="201"/>
      <c r="X106" s="237">
        <v>2021.0</v>
      </c>
      <c r="Y106" s="236">
        <v>1.0</v>
      </c>
      <c r="Z106" s="236">
        <v>31.0</v>
      </c>
      <c r="AA106" s="236">
        <v>1013300.0</v>
      </c>
      <c r="AB106" s="236">
        <v>365.0</v>
      </c>
      <c r="AC106" s="238">
        <v>5.30278E7</v>
      </c>
      <c r="AD106" s="205">
        <v>5.30278E7</v>
      </c>
      <c r="AE106" s="1" t="s">
        <v>390</v>
      </c>
    </row>
    <row r="107" ht="15.75" customHeight="1">
      <c r="A107" s="246"/>
      <c r="B107" s="247"/>
      <c r="C107" s="199"/>
      <c r="D107" s="236"/>
      <c r="E107" s="236"/>
      <c r="F107" s="201"/>
      <c r="G107" s="201"/>
      <c r="H107" s="236" t="s">
        <v>391</v>
      </c>
      <c r="I107" s="236"/>
      <c r="J107" s="236"/>
      <c r="K107" s="201"/>
      <c r="L107" s="236">
        <v>2.7317E7</v>
      </c>
      <c r="M107" s="236">
        <v>44152.0</v>
      </c>
      <c r="N107" s="236"/>
      <c r="O107" s="236"/>
      <c r="P107" s="201"/>
      <c r="Q107" s="236"/>
      <c r="R107" s="236"/>
      <c r="S107" s="236"/>
      <c r="T107" s="236"/>
      <c r="U107" s="236"/>
      <c r="V107" s="236"/>
      <c r="W107" s="201"/>
      <c r="X107" s="237">
        <v>2022.0</v>
      </c>
      <c r="Y107" s="236"/>
      <c r="Z107" s="236"/>
      <c r="AA107" s="236"/>
      <c r="AB107" s="257"/>
      <c r="AC107" s="238">
        <v>3.5669E7</v>
      </c>
      <c r="AD107" s="205">
        <v>3.5669E7</v>
      </c>
      <c r="AE107" s="1" t="s">
        <v>390</v>
      </c>
    </row>
    <row r="108" ht="15.75" customHeight="1">
      <c r="A108" s="246"/>
      <c r="B108" s="247"/>
      <c r="C108" s="206"/>
      <c r="D108" s="239" t="s">
        <v>388</v>
      </c>
      <c r="E108" s="239" t="s">
        <v>389</v>
      </c>
      <c r="F108" s="208"/>
      <c r="G108" s="208"/>
      <c r="H108" s="239" t="s">
        <v>397</v>
      </c>
      <c r="I108" s="239" t="s">
        <v>398</v>
      </c>
      <c r="J108" s="239">
        <v>212220.0</v>
      </c>
      <c r="K108" s="208"/>
      <c r="L108" s="239">
        <v>1990000.0</v>
      </c>
      <c r="M108" s="239">
        <v>44152.0</v>
      </c>
      <c r="N108" s="239" t="s">
        <v>399</v>
      </c>
      <c r="O108" s="239" t="s">
        <v>393</v>
      </c>
      <c r="P108" s="208"/>
      <c r="Q108" s="239" t="s">
        <v>176</v>
      </c>
      <c r="R108" s="239" t="s">
        <v>157</v>
      </c>
      <c r="S108" s="239" t="s">
        <v>157</v>
      </c>
      <c r="T108" s="239" t="s">
        <v>400</v>
      </c>
      <c r="U108" s="239" t="s">
        <v>202</v>
      </c>
      <c r="V108" s="239" t="s">
        <v>157</v>
      </c>
      <c r="W108" s="208"/>
      <c r="X108" s="240">
        <v>2023.0</v>
      </c>
      <c r="Y108" s="239"/>
      <c r="Z108" s="239"/>
      <c r="AA108" s="239"/>
      <c r="AB108" s="239"/>
      <c r="AC108" s="241">
        <v>2.2271E7</v>
      </c>
      <c r="AD108" s="212">
        <v>2.2271E7</v>
      </c>
      <c r="AE108" s="1" t="s">
        <v>390</v>
      </c>
    </row>
    <row r="109" ht="15.75" customHeight="1">
      <c r="A109" s="244" t="s">
        <v>302</v>
      </c>
      <c r="B109" s="245">
        <v>1.169372118E9</v>
      </c>
      <c r="C109" s="213" t="s">
        <v>401</v>
      </c>
      <c r="D109" s="214" t="s">
        <v>402</v>
      </c>
      <c r="E109" s="214" t="s">
        <v>210</v>
      </c>
      <c r="F109" s="215">
        <v>5.559295E7</v>
      </c>
      <c r="G109" s="215" t="s">
        <v>33</v>
      </c>
      <c r="H109" s="214" t="s">
        <v>403</v>
      </c>
      <c r="I109" s="214" t="s">
        <v>404</v>
      </c>
      <c r="J109" s="214">
        <v>2122.0</v>
      </c>
      <c r="K109" s="216" t="s">
        <v>174</v>
      </c>
      <c r="L109" s="217">
        <v>4.9955E7</v>
      </c>
      <c r="M109" s="214">
        <v>46113.0</v>
      </c>
      <c r="N109" s="214">
        <v>-77.8738694444</v>
      </c>
      <c r="O109" s="214">
        <v>48.0890888889</v>
      </c>
      <c r="P109" s="215" t="s">
        <v>224</v>
      </c>
      <c r="Q109" s="214" t="s">
        <v>162</v>
      </c>
      <c r="R109" s="214" t="s">
        <v>157</v>
      </c>
      <c r="S109" s="214" t="s">
        <v>405</v>
      </c>
      <c r="T109" s="214" t="s">
        <v>201</v>
      </c>
      <c r="U109" s="214" t="s">
        <v>202</v>
      </c>
      <c r="V109" s="214" t="s">
        <v>157</v>
      </c>
      <c r="W109" s="215" t="s">
        <v>379</v>
      </c>
      <c r="X109" s="218">
        <v>2012.0</v>
      </c>
      <c r="Y109" s="214">
        <v>1.0</v>
      </c>
      <c r="Z109" s="214">
        <v>31.0</v>
      </c>
      <c r="AA109" s="217">
        <v>4.9955E7</v>
      </c>
      <c r="AB109" s="214">
        <v>254.0</v>
      </c>
      <c r="AC109" s="219">
        <v>2.15402E8</v>
      </c>
      <c r="AD109" s="220">
        <v>1.372874E9</v>
      </c>
      <c r="AE109" s="1" t="s">
        <v>180</v>
      </c>
    </row>
    <row r="110" ht="15.75" customHeight="1">
      <c r="A110" s="189" t="s">
        <v>227</v>
      </c>
      <c r="B110" s="190">
        <v>1.143622745E9</v>
      </c>
      <c r="C110" s="199"/>
      <c r="D110" s="221" t="s">
        <v>402</v>
      </c>
      <c r="E110" s="221" t="s">
        <v>210</v>
      </c>
      <c r="F110" s="201"/>
      <c r="G110" s="201"/>
      <c r="H110" s="221" t="s">
        <v>403</v>
      </c>
      <c r="I110" s="221" t="s">
        <v>404</v>
      </c>
      <c r="J110" s="221">
        <v>2122.0</v>
      </c>
      <c r="K110" s="201"/>
      <c r="L110" s="222">
        <v>4.6824E7</v>
      </c>
      <c r="M110" s="221">
        <v>46113.0</v>
      </c>
      <c r="N110" s="221">
        <v>-77.8738694444</v>
      </c>
      <c r="O110" s="221">
        <v>48.0890888889</v>
      </c>
      <c r="P110" s="201"/>
      <c r="Q110" s="221" t="s">
        <v>162</v>
      </c>
      <c r="R110" s="221" t="s">
        <v>157</v>
      </c>
      <c r="S110" s="221" t="s">
        <v>405</v>
      </c>
      <c r="T110" s="221" t="s">
        <v>201</v>
      </c>
      <c r="U110" s="221" t="s">
        <v>202</v>
      </c>
      <c r="V110" s="221" t="s">
        <v>157</v>
      </c>
      <c r="W110" s="201"/>
      <c r="X110" s="223">
        <v>2013.0</v>
      </c>
      <c r="Y110" s="221">
        <v>1.0</v>
      </c>
      <c r="Z110" s="221">
        <v>31.0</v>
      </c>
      <c r="AA110" s="222">
        <v>4.6824E7</v>
      </c>
      <c r="AB110" s="221">
        <v>226.0</v>
      </c>
      <c r="AC110" s="224">
        <v>4.10532E8</v>
      </c>
      <c r="AD110" s="225">
        <v>1.467418E9</v>
      </c>
      <c r="AE110" s="1" t="s">
        <v>180</v>
      </c>
    </row>
    <row r="111" ht="15.75" customHeight="1">
      <c r="A111" s="189" t="s">
        <v>190</v>
      </c>
      <c r="B111" s="190">
        <v>1.161259883E9</v>
      </c>
      <c r="C111" s="199"/>
      <c r="D111" s="221" t="s">
        <v>402</v>
      </c>
      <c r="E111" s="221" t="s">
        <v>210</v>
      </c>
      <c r="F111" s="201"/>
      <c r="G111" s="201"/>
      <c r="H111" s="221" t="s">
        <v>403</v>
      </c>
      <c r="I111" s="221" t="s">
        <v>404</v>
      </c>
      <c r="J111" s="221">
        <v>2122.0</v>
      </c>
      <c r="K111" s="201"/>
      <c r="L111" s="222">
        <v>1.46747E8</v>
      </c>
      <c r="M111" s="221">
        <v>46113.0</v>
      </c>
      <c r="N111" s="221">
        <v>-77.8738694444</v>
      </c>
      <c r="O111" s="221">
        <v>48.0890888889</v>
      </c>
      <c r="P111" s="201"/>
      <c r="Q111" s="221" t="s">
        <v>162</v>
      </c>
      <c r="R111" s="221" t="s">
        <v>157</v>
      </c>
      <c r="S111" s="221" t="s">
        <v>405</v>
      </c>
      <c r="T111" s="221" t="s">
        <v>201</v>
      </c>
      <c r="U111" s="221" t="s">
        <v>202</v>
      </c>
      <c r="V111" s="221" t="s">
        <v>157</v>
      </c>
      <c r="W111" s="201"/>
      <c r="X111" s="223">
        <v>2014.0</v>
      </c>
      <c r="Y111" s="221">
        <v>1.0</v>
      </c>
      <c r="Z111" s="221">
        <v>31.0</v>
      </c>
      <c r="AA111" s="222">
        <v>1.46747E8</v>
      </c>
      <c r="AB111" s="221">
        <v>346.0</v>
      </c>
      <c r="AC111" s="224">
        <v>1.228718E9</v>
      </c>
      <c r="AD111" s="225">
        <v>2.224661E9</v>
      </c>
      <c r="AE111" s="1" t="s">
        <v>180</v>
      </c>
    </row>
    <row r="112" ht="15.75" customHeight="1">
      <c r="A112" s="189" t="s">
        <v>167</v>
      </c>
      <c r="B112" s="190">
        <v>1.143042803E9</v>
      </c>
      <c r="C112" s="199"/>
      <c r="D112" s="221" t="s">
        <v>402</v>
      </c>
      <c r="E112" s="221" t="s">
        <v>210</v>
      </c>
      <c r="F112" s="201"/>
      <c r="G112" s="201"/>
      <c r="H112" s="221" t="s">
        <v>406</v>
      </c>
      <c r="I112" s="221" t="s">
        <v>404</v>
      </c>
      <c r="J112" s="221">
        <v>2122.0</v>
      </c>
      <c r="K112" s="201"/>
      <c r="L112" s="222">
        <v>7.14E7</v>
      </c>
      <c r="M112" s="221">
        <v>46113.0</v>
      </c>
      <c r="N112" s="221">
        <v>-77.8738694444</v>
      </c>
      <c r="O112" s="221">
        <v>48.0890888889</v>
      </c>
      <c r="P112" s="201"/>
      <c r="Q112" s="221" t="s">
        <v>162</v>
      </c>
      <c r="R112" s="221" t="s">
        <v>157</v>
      </c>
      <c r="S112" s="221" t="s">
        <v>405</v>
      </c>
      <c r="T112" s="221" t="s">
        <v>201</v>
      </c>
      <c r="U112" s="221" t="s">
        <v>202</v>
      </c>
      <c r="V112" s="221" t="s">
        <v>157</v>
      </c>
      <c r="W112" s="201"/>
      <c r="X112" s="223">
        <v>2015.0</v>
      </c>
      <c r="Y112" s="221">
        <v>1.0</v>
      </c>
      <c r="Z112" s="221">
        <v>31.0</v>
      </c>
      <c r="AA112" s="222">
        <v>7.14E7</v>
      </c>
      <c r="AB112" s="221">
        <v>360.0</v>
      </c>
      <c r="AC112" s="224">
        <v>1.139875E9</v>
      </c>
      <c r="AD112" s="225">
        <v>2.221345E9</v>
      </c>
      <c r="AE112" s="1" t="s">
        <v>180</v>
      </c>
    </row>
    <row r="113" ht="15.75" customHeight="1">
      <c r="A113" s="189" t="s">
        <v>286</v>
      </c>
      <c r="B113" s="190">
        <v>3.368221159E9</v>
      </c>
      <c r="C113" s="199"/>
      <c r="D113" s="221" t="s">
        <v>402</v>
      </c>
      <c r="E113" s="221" t="s">
        <v>210</v>
      </c>
      <c r="F113" s="201"/>
      <c r="G113" s="201"/>
      <c r="H113" s="221" t="s">
        <v>406</v>
      </c>
      <c r="I113" s="221" t="s">
        <v>404</v>
      </c>
      <c r="J113" s="221">
        <v>2122.0</v>
      </c>
      <c r="K113" s="201"/>
      <c r="L113" s="222">
        <v>5.7501E7</v>
      </c>
      <c r="M113" s="221">
        <v>46113.0</v>
      </c>
      <c r="N113" s="221">
        <v>-77.8738694444</v>
      </c>
      <c r="O113" s="221">
        <v>48.0890888889</v>
      </c>
      <c r="P113" s="201"/>
      <c r="Q113" s="221" t="s">
        <v>162</v>
      </c>
      <c r="R113" s="221" t="s">
        <v>157</v>
      </c>
      <c r="S113" s="221" t="s">
        <v>405</v>
      </c>
      <c r="T113" s="221" t="s">
        <v>201</v>
      </c>
      <c r="U113" s="221" t="s">
        <v>202</v>
      </c>
      <c r="V113" s="221" t="s">
        <v>157</v>
      </c>
      <c r="W113" s="201"/>
      <c r="X113" s="223">
        <v>2016.0</v>
      </c>
      <c r="Y113" s="221">
        <v>1.0</v>
      </c>
      <c r="Z113" s="221">
        <v>31.0</v>
      </c>
      <c r="AA113" s="222">
        <v>5.7501E7</v>
      </c>
      <c r="AB113" s="221">
        <v>366.0</v>
      </c>
      <c r="AC113" s="224">
        <v>7.87602E8</v>
      </c>
      <c r="AD113" s="225">
        <v>1.850769E9</v>
      </c>
      <c r="AE113" s="1" t="s">
        <v>180</v>
      </c>
    </row>
    <row r="114" ht="15.75" customHeight="1">
      <c r="A114" s="244" t="s">
        <v>237</v>
      </c>
      <c r="B114" s="245">
        <v>1.145570769E9</v>
      </c>
      <c r="C114" s="199"/>
      <c r="D114" s="221" t="s">
        <v>402</v>
      </c>
      <c r="E114" s="221" t="s">
        <v>210</v>
      </c>
      <c r="F114" s="201"/>
      <c r="G114" s="201"/>
      <c r="H114" s="221" t="s">
        <v>406</v>
      </c>
      <c r="I114" s="221" t="s">
        <v>404</v>
      </c>
      <c r="J114" s="221">
        <v>2122.0</v>
      </c>
      <c r="K114" s="201"/>
      <c r="L114" s="222">
        <v>1.98816E8</v>
      </c>
      <c r="M114" s="221">
        <v>46113.0</v>
      </c>
      <c r="N114" s="221">
        <v>-77.8738694444</v>
      </c>
      <c r="O114" s="221">
        <v>48.0890888889</v>
      </c>
      <c r="P114" s="201"/>
      <c r="Q114" s="221" t="s">
        <v>162</v>
      </c>
      <c r="R114" s="221" t="s">
        <v>157</v>
      </c>
      <c r="S114" s="221" t="s">
        <v>405</v>
      </c>
      <c r="T114" s="221" t="s">
        <v>201</v>
      </c>
      <c r="U114" s="221" t="s">
        <v>202</v>
      </c>
      <c r="V114" s="221" t="s">
        <v>157</v>
      </c>
      <c r="W114" s="201"/>
      <c r="X114" s="223">
        <v>2017.0</v>
      </c>
      <c r="Y114" s="221">
        <v>1.0</v>
      </c>
      <c r="Z114" s="221">
        <v>31.0</v>
      </c>
      <c r="AA114" s="222">
        <v>1.98816E8</v>
      </c>
      <c r="AB114" s="221">
        <v>365.0</v>
      </c>
      <c r="AC114" s="224">
        <v>1.122654E9</v>
      </c>
      <c r="AD114" s="225">
        <v>2.197362E9</v>
      </c>
      <c r="AE114" s="1" t="s">
        <v>180</v>
      </c>
    </row>
    <row r="115" ht="15.75" customHeight="1">
      <c r="A115" s="189" t="s">
        <v>166</v>
      </c>
      <c r="B115" s="190">
        <v>3.365994436E9</v>
      </c>
      <c r="C115" s="199"/>
      <c r="D115" s="221" t="s">
        <v>402</v>
      </c>
      <c r="E115" s="221" t="s">
        <v>210</v>
      </c>
      <c r="F115" s="201"/>
      <c r="G115" s="201"/>
      <c r="H115" s="221" t="s">
        <v>406</v>
      </c>
      <c r="I115" s="221" t="s">
        <v>404</v>
      </c>
      <c r="J115" s="221">
        <v>2122.0</v>
      </c>
      <c r="K115" s="201"/>
      <c r="L115" s="222">
        <v>1.68132E8</v>
      </c>
      <c r="M115" s="221">
        <v>46113.0</v>
      </c>
      <c r="N115" s="221">
        <v>-77.8738694444</v>
      </c>
      <c r="O115" s="221">
        <v>48.0890888889</v>
      </c>
      <c r="P115" s="201"/>
      <c r="Q115" s="221" t="s">
        <v>162</v>
      </c>
      <c r="R115" s="221" t="s">
        <v>157</v>
      </c>
      <c r="S115" s="221" t="s">
        <v>405</v>
      </c>
      <c r="T115" s="221" t="s">
        <v>201</v>
      </c>
      <c r="U115" s="221" t="s">
        <v>202</v>
      </c>
      <c r="V115" s="221" t="s">
        <v>157</v>
      </c>
      <c r="W115" s="201"/>
      <c r="X115" s="223">
        <v>2018.0</v>
      </c>
      <c r="Y115" s="221">
        <v>1.0</v>
      </c>
      <c r="Z115" s="221">
        <v>31.0</v>
      </c>
      <c r="AA115" s="222">
        <v>1.68132E8</v>
      </c>
      <c r="AB115" s="221">
        <v>365.0</v>
      </c>
      <c r="AC115" s="224">
        <v>1.724653E9</v>
      </c>
      <c r="AD115" s="225">
        <v>2.749281E9</v>
      </c>
      <c r="AE115" s="1" t="s">
        <v>180</v>
      </c>
    </row>
    <row r="116" ht="15.75" customHeight="1">
      <c r="A116" s="189" t="s">
        <v>227</v>
      </c>
      <c r="B116" s="190">
        <v>1.143622745E9</v>
      </c>
      <c r="C116" s="199"/>
      <c r="D116" s="228" t="s">
        <v>402</v>
      </c>
      <c r="E116" s="228" t="s">
        <v>210</v>
      </c>
      <c r="F116" s="201"/>
      <c r="G116" s="201"/>
      <c r="H116" s="228" t="s">
        <v>407</v>
      </c>
      <c r="I116" s="228" t="s">
        <v>404</v>
      </c>
      <c r="J116" s="228">
        <v>2122.0</v>
      </c>
      <c r="K116" s="201"/>
      <c r="L116" s="228">
        <v>1.813155E8</v>
      </c>
      <c r="M116" s="228">
        <v>46113.0</v>
      </c>
      <c r="N116" s="228" t="s">
        <v>408</v>
      </c>
      <c r="O116" s="228" t="s">
        <v>409</v>
      </c>
      <c r="P116" s="201"/>
      <c r="Q116" s="228" t="s">
        <v>162</v>
      </c>
      <c r="R116" s="228" t="s">
        <v>157</v>
      </c>
      <c r="S116" s="228" t="s">
        <v>405</v>
      </c>
      <c r="T116" s="228" t="s">
        <v>201</v>
      </c>
      <c r="U116" s="228" t="s">
        <v>202</v>
      </c>
      <c r="V116" s="228" t="s">
        <v>157</v>
      </c>
      <c r="W116" s="201"/>
      <c r="X116" s="229">
        <v>2019.0</v>
      </c>
      <c r="Y116" s="228">
        <v>1.0</v>
      </c>
      <c r="Z116" s="228">
        <v>31.0</v>
      </c>
      <c r="AA116" s="228">
        <v>1.813155E8</v>
      </c>
      <c r="AB116" s="228">
        <v>365.0</v>
      </c>
      <c r="AC116" s="230">
        <v>1.8218491E9</v>
      </c>
      <c r="AD116" s="225">
        <v>2.8774309E9</v>
      </c>
      <c r="AE116" s="1" t="s">
        <v>180</v>
      </c>
    </row>
    <row r="117" ht="15.75" customHeight="1">
      <c r="A117" s="189" t="s">
        <v>239</v>
      </c>
      <c r="B117" s="190">
        <v>3.368219922E9</v>
      </c>
      <c r="C117" s="199"/>
      <c r="D117" s="228" t="s">
        <v>402</v>
      </c>
      <c r="E117" s="228" t="s">
        <v>210</v>
      </c>
      <c r="F117" s="201"/>
      <c r="G117" s="201"/>
      <c r="H117" s="228" t="s">
        <v>403</v>
      </c>
      <c r="I117" s="228" t="s">
        <v>404</v>
      </c>
      <c r="J117" s="228">
        <v>2122.0</v>
      </c>
      <c r="K117" s="201"/>
      <c r="L117" s="228">
        <v>2.293757E8</v>
      </c>
      <c r="M117" s="228">
        <v>46113.0</v>
      </c>
      <c r="N117" s="228" t="s">
        <v>408</v>
      </c>
      <c r="O117" s="228" t="s">
        <v>409</v>
      </c>
      <c r="P117" s="201"/>
      <c r="Q117" s="228" t="s">
        <v>162</v>
      </c>
      <c r="R117" s="228" t="s">
        <v>157</v>
      </c>
      <c r="S117" s="228" t="s">
        <v>405</v>
      </c>
      <c r="T117" s="228" t="s">
        <v>201</v>
      </c>
      <c r="U117" s="228" t="s">
        <v>202</v>
      </c>
      <c r="V117" s="228" t="s">
        <v>157</v>
      </c>
      <c r="W117" s="201"/>
      <c r="X117" s="229">
        <v>2020.0</v>
      </c>
      <c r="Y117" s="228">
        <v>1.0</v>
      </c>
      <c r="Z117" s="228">
        <v>31.0</v>
      </c>
      <c r="AA117" s="228">
        <v>2.293757E8</v>
      </c>
      <c r="AB117" s="228">
        <v>366.0</v>
      </c>
      <c r="AC117" s="230">
        <v>1.9652507E9</v>
      </c>
      <c r="AD117" s="225">
        <v>2.5973922E9</v>
      </c>
      <c r="AE117" s="1" t="s">
        <v>180</v>
      </c>
    </row>
    <row r="118" ht="15.75" customHeight="1">
      <c r="A118" s="189" t="s">
        <v>239</v>
      </c>
      <c r="B118" s="190">
        <v>3.368219922E9</v>
      </c>
      <c r="C118" s="199"/>
      <c r="D118" s="228" t="s">
        <v>402</v>
      </c>
      <c r="E118" s="228" t="s">
        <v>210</v>
      </c>
      <c r="F118" s="201"/>
      <c r="G118" s="201"/>
      <c r="H118" s="228" t="s">
        <v>410</v>
      </c>
      <c r="I118" s="228" t="s">
        <v>411</v>
      </c>
      <c r="J118" s="228">
        <v>2122.0</v>
      </c>
      <c r="K118" s="201"/>
      <c r="L118" s="228">
        <v>2.0571E8</v>
      </c>
      <c r="M118" s="228">
        <v>46113.0</v>
      </c>
      <c r="N118" s="228" t="s">
        <v>408</v>
      </c>
      <c r="O118" s="228" t="s">
        <v>409</v>
      </c>
      <c r="P118" s="201"/>
      <c r="Q118" s="228" t="s">
        <v>162</v>
      </c>
      <c r="R118" s="228" t="s">
        <v>157</v>
      </c>
      <c r="S118" s="228" t="s">
        <v>405</v>
      </c>
      <c r="T118" s="228" t="s">
        <v>201</v>
      </c>
      <c r="U118" s="228" t="s">
        <v>202</v>
      </c>
      <c r="V118" s="228" t="s">
        <v>157</v>
      </c>
      <c r="W118" s="201"/>
      <c r="X118" s="229">
        <v>2021.0</v>
      </c>
      <c r="Y118" s="228">
        <v>1.0</v>
      </c>
      <c r="Z118" s="228">
        <v>31.0</v>
      </c>
      <c r="AA118" s="228">
        <v>2.0571E8</v>
      </c>
      <c r="AB118" s="228">
        <v>365.0</v>
      </c>
      <c r="AC118" s="230">
        <v>2.3193649E9</v>
      </c>
      <c r="AD118" s="225">
        <v>2.9965282E9</v>
      </c>
      <c r="AE118" s="1" t="s">
        <v>180</v>
      </c>
    </row>
    <row r="119" ht="15.75" customHeight="1">
      <c r="A119" s="246"/>
      <c r="B119" s="247"/>
      <c r="C119" s="199"/>
      <c r="D119" s="228"/>
      <c r="E119" s="228"/>
      <c r="F119" s="201"/>
      <c r="G119" s="201"/>
      <c r="H119" s="228" t="s">
        <v>410</v>
      </c>
      <c r="I119" s="228"/>
      <c r="J119" s="228"/>
      <c r="K119" s="201"/>
      <c r="L119" s="228">
        <v>540000.0</v>
      </c>
      <c r="M119" s="228">
        <v>46113.0</v>
      </c>
      <c r="N119" s="228"/>
      <c r="O119" s="228"/>
      <c r="P119" s="201"/>
      <c r="Q119" s="228"/>
      <c r="R119" s="228"/>
      <c r="S119" s="228"/>
      <c r="T119" s="228"/>
      <c r="U119" s="228"/>
      <c r="V119" s="228"/>
      <c r="W119" s="201"/>
      <c r="X119" s="229">
        <v>2022.0</v>
      </c>
      <c r="Y119" s="228"/>
      <c r="Z119" s="228"/>
      <c r="AA119" s="228"/>
      <c r="AB119" s="248"/>
      <c r="AC119" s="230">
        <v>2.468843E9</v>
      </c>
      <c r="AD119" s="225">
        <v>3.058284E9</v>
      </c>
      <c r="AE119" s="1" t="s">
        <v>180</v>
      </c>
    </row>
    <row r="120" ht="15.75" customHeight="1">
      <c r="A120" s="246"/>
      <c r="B120" s="247"/>
      <c r="C120" s="206"/>
      <c r="D120" s="231" t="s">
        <v>402</v>
      </c>
      <c r="E120" s="231" t="s">
        <v>210</v>
      </c>
      <c r="F120" s="208"/>
      <c r="G120" s="208"/>
      <c r="H120" s="231" t="s">
        <v>410</v>
      </c>
      <c r="I120" s="231" t="s">
        <v>411</v>
      </c>
      <c r="J120" s="231">
        <v>2122.0</v>
      </c>
      <c r="K120" s="208"/>
      <c r="L120" s="231">
        <v>2.5907E8</v>
      </c>
      <c r="M120" s="231">
        <v>46113.0</v>
      </c>
      <c r="N120" s="231" t="s">
        <v>408</v>
      </c>
      <c r="O120" s="231" t="s">
        <v>409</v>
      </c>
      <c r="P120" s="208"/>
      <c r="Q120" s="231" t="s">
        <v>162</v>
      </c>
      <c r="R120" s="231" t="s">
        <v>157</v>
      </c>
      <c r="S120" s="231" t="s">
        <v>405</v>
      </c>
      <c r="T120" s="231" t="s">
        <v>201</v>
      </c>
      <c r="U120" s="231" t="s">
        <v>202</v>
      </c>
      <c r="V120" s="231" t="s">
        <v>157</v>
      </c>
      <c r="W120" s="208"/>
      <c r="X120" s="232">
        <v>2023.0</v>
      </c>
      <c r="Y120" s="231"/>
      <c r="Z120" s="231"/>
      <c r="AA120" s="231"/>
      <c r="AB120" s="231"/>
      <c r="AC120" s="233">
        <v>2.2728774E9</v>
      </c>
      <c r="AD120" s="234">
        <v>2.8079472E9</v>
      </c>
      <c r="AE120" s="1" t="s">
        <v>412</v>
      </c>
    </row>
    <row r="121" ht="15.75" customHeight="1">
      <c r="A121" s="189" t="s">
        <v>239</v>
      </c>
      <c r="B121" s="190">
        <v>3.368219922E9</v>
      </c>
      <c r="C121" s="191" t="s">
        <v>413</v>
      </c>
      <c r="D121" s="192" t="s">
        <v>414</v>
      </c>
      <c r="E121" s="192" t="s">
        <v>415</v>
      </c>
      <c r="F121" s="193">
        <v>9.0089426E7</v>
      </c>
      <c r="G121" s="193" t="s">
        <v>416</v>
      </c>
      <c r="H121" s="192" t="s">
        <v>417</v>
      </c>
      <c r="I121" s="192" t="s">
        <v>418</v>
      </c>
      <c r="J121" s="192">
        <v>212210.0</v>
      </c>
      <c r="K121" s="194" t="s">
        <v>160</v>
      </c>
      <c r="L121" s="195">
        <v>728000.0</v>
      </c>
      <c r="M121" s="192">
        <v>43941.0</v>
      </c>
      <c r="N121" s="192">
        <v>-63.4201666667</v>
      </c>
      <c r="O121" s="192">
        <v>50.5488638889</v>
      </c>
      <c r="P121" s="193" t="s">
        <v>419</v>
      </c>
      <c r="Q121" s="192" t="s">
        <v>162</v>
      </c>
      <c r="R121" s="192" t="s">
        <v>157</v>
      </c>
      <c r="S121" s="192" t="s">
        <v>157</v>
      </c>
      <c r="T121" s="192" t="s">
        <v>420</v>
      </c>
      <c r="U121" s="192" t="s">
        <v>421</v>
      </c>
      <c r="V121" s="192" t="s">
        <v>157</v>
      </c>
      <c r="W121" s="193" t="s">
        <v>422</v>
      </c>
      <c r="X121" s="196">
        <v>2012.0</v>
      </c>
      <c r="Y121" s="192">
        <v>1.0</v>
      </c>
      <c r="Z121" s="192">
        <v>31.0</v>
      </c>
      <c r="AA121" s="195">
        <v>728000.0</v>
      </c>
      <c r="AB121" s="192">
        <v>365.0</v>
      </c>
      <c r="AC121" s="197">
        <v>1.8558E7</v>
      </c>
      <c r="AD121" s="198">
        <v>2.546515E9</v>
      </c>
      <c r="AE121" s="1" t="s">
        <v>320</v>
      </c>
    </row>
    <row r="122" ht="15.75" customHeight="1">
      <c r="A122" s="189" t="s">
        <v>280</v>
      </c>
      <c r="B122" s="190">
        <v>1.163711683E9</v>
      </c>
      <c r="C122" s="199"/>
      <c r="D122" s="200" t="s">
        <v>414</v>
      </c>
      <c r="E122" s="200" t="s">
        <v>415</v>
      </c>
      <c r="F122" s="201"/>
      <c r="G122" s="201"/>
      <c r="H122" s="200" t="s">
        <v>417</v>
      </c>
      <c r="I122" s="200" t="s">
        <v>418</v>
      </c>
      <c r="J122" s="200">
        <v>212210.0</v>
      </c>
      <c r="K122" s="201"/>
      <c r="L122" s="202">
        <v>466000.0</v>
      </c>
      <c r="M122" s="200">
        <v>43941.0</v>
      </c>
      <c r="N122" s="200">
        <v>-63.4201666667</v>
      </c>
      <c r="O122" s="200">
        <v>50.5488638889</v>
      </c>
      <c r="P122" s="201"/>
      <c r="Q122" s="200" t="s">
        <v>162</v>
      </c>
      <c r="R122" s="200" t="s">
        <v>157</v>
      </c>
      <c r="S122" s="200" t="s">
        <v>157</v>
      </c>
      <c r="T122" s="200" t="s">
        <v>420</v>
      </c>
      <c r="U122" s="200" t="s">
        <v>421</v>
      </c>
      <c r="V122" s="200" t="s">
        <v>157</v>
      </c>
      <c r="W122" s="201"/>
      <c r="X122" s="203">
        <v>2013.0</v>
      </c>
      <c r="Y122" s="200">
        <v>1.0</v>
      </c>
      <c r="Z122" s="200">
        <v>31.0</v>
      </c>
      <c r="AA122" s="202">
        <v>466000.0</v>
      </c>
      <c r="AB122" s="200">
        <v>365.0</v>
      </c>
      <c r="AC122" s="204">
        <v>1.8275E7</v>
      </c>
      <c r="AD122" s="205">
        <v>1.611638E9</v>
      </c>
      <c r="AE122" s="1" t="s">
        <v>320</v>
      </c>
    </row>
    <row r="123" ht="15.75" customHeight="1">
      <c r="A123" s="189" t="s">
        <v>239</v>
      </c>
      <c r="B123" s="190">
        <v>3.368219922E9</v>
      </c>
      <c r="C123" s="199"/>
      <c r="D123" s="200" t="s">
        <v>414</v>
      </c>
      <c r="E123" s="200" t="s">
        <v>415</v>
      </c>
      <c r="F123" s="201"/>
      <c r="G123" s="201"/>
      <c r="H123" s="200" t="s">
        <v>423</v>
      </c>
      <c r="I123" s="200" t="s">
        <v>418</v>
      </c>
      <c r="J123" s="200">
        <v>212210.0</v>
      </c>
      <c r="K123" s="201"/>
      <c r="L123" s="202">
        <v>150000.0</v>
      </c>
      <c r="M123" s="200">
        <v>43941.0</v>
      </c>
      <c r="N123" s="200">
        <v>-63.4201666667</v>
      </c>
      <c r="O123" s="200">
        <v>50.5488638889</v>
      </c>
      <c r="P123" s="201"/>
      <c r="Q123" s="200" t="s">
        <v>162</v>
      </c>
      <c r="R123" s="200" t="s">
        <v>157</v>
      </c>
      <c r="S123" s="200" t="s">
        <v>157</v>
      </c>
      <c r="T123" s="200" t="s">
        <v>420</v>
      </c>
      <c r="U123" s="200" t="s">
        <v>421</v>
      </c>
      <c r="V123" s="200" t="s">
        <v>157</v>
      </c>
      <c r="W123" s="201"/>
      <c r="X123" s="203">
        <v>2014.0</v>
      </c>
      <c r="Y123" s="200">
        <v>1.0</v>
      </c>
      <c r="Z123" s="200">
        <v>31.0</v>
      </c>
      <c r="AA123" s="202">
        <v>150000.0</v>
      </c>
      <c r="AB123" s="200">
        <v>365.0</v>
      </c>
      <c r="AC123" s="204">
        <v>5.0852E7</v>
      </c>
      <c r="AD123" s="205">
        <v>1.865634E9</v>
      </c>
      <c r="AE123" s="1" t="s">
        <v>320</v>
      </c>
    </row>
    <row r="124" ht="15.75" customHeight="1">
      <c r="A124" s="189">
        <v>9.0482043E7</v>
      </c>
      <c r="B124" s="190">
        <v>1.146066668E9</v>
      </c>
      <c r="C124" s="199"/>
      <c r="D124" s="200" t="s">
        <v>414</v>
      </c>
      <c r="E124" s="200" t="s">
        <v>415</v>
      </c>
      <c r="F124" s="201"/>
      <c r="G124" s="201"/>
      <c r="H124" s="200" t="s">
        <v>423</v>
      </c>
      <c r="I124" s="200" t="s">
        <v>418</v>
      </c>
      <c r="J124" s="200">
        <v>212210.0</v>
      </c>
      <c r="K124" s="201"/>
      <c r="L124" s="202">
        <v>108000.0</v>
      </c>
      <c r="M124" s="200">
        <v>43941.0</v>
      </c>
      <c r="N124" s="200">
        <v>-63.4201666667</v>
      </c>
      <c r="O124" s="200">
        <v>50.5488638889</v>
      </c>
      <c r="P124" s="201"/>
      <c r="Q124" s="200" t="s">
        <v>162</v>
      </c>
      <c r="R124" s="200" t="s">
        <v>157</v>
      </c>
      <c r="S124" s="200" t="s">
        <v>157</v>
      </c>
      <c r="T124" s="200" t="s">
        <v>420</v>
      </c>
      <c r="U124" s="200" t="s">
        <v>421</v>
      </c>
      <c r="V124" s="200" t="s">
        <v>157</v>
      </c>
      <c r="W124" s="201"/>
      <c r="X124" s="203">
        <v>2015.0</v>
      </c>
      <c r="Y124" s="200">
        <v>1.0</v>
      </c>
      <c r="Z124" s="200">
        <v>31.0</v>
      </c>
      <c r="AA124" s="202">
        <v>108000.0</v>
      </c>
      <c r="AB124" s="200">
        <v>365.0</v>
      </c>
      <c r="AC124" s="204">
        <v>6.0722E7</v>
      </c>
      <c r="AD124" s="205">
        <v>1.995762E9</v>
      </c>
      <c r="AE124" s="1" t="s">
        <v>320</v>
      </c>
    </row>
    <row r="125" ht="15.75" customHeight="1">
      <c r="A125" s="189" t="s">
        <v>280</v>
      </c>
      <c r="B125" s="190">
        <v>1.163711683E9</v>
      </c>
      <c r="C125" s="199"/>
      <c r="D125" s="200" t="s">
        <v>414</v>
      </c>
      <c r="E125" s="200" t="s">
        <v>415</v>
      </c>
      <c r="F125" s="201"/>
      <c r="G125" s="201"/>
      <c r="H125" s="200" t="s">
        <v>423</v>
      </c>
      <c r="I125" s="200" t="s">
        <v>418</v>
      </c>
      <c r="J125" s="200">
        <v>212210.0</v>
      </c>
      <c r="K125" s="201"/>
      <c r="L125" s="202">
        <v>0.0</v>
      </c>
      <c r="M125" s="200">
        <v>43941.0</v>
      </c>
      <c r="N125" s="200">
        <v>-63.4201666667</v>
      </c>
      <c r="O125" s="200">
        <v>50.5488638889</v>
      </c>
      <c r="P125" s="201"/>
      <c r="Q125" s="200" t="s">
        <v>162</v>
      </c>
      <c r="R125" s="200" t="s">
        <v>157</v>
      </c>
      <c r="S125" s="200" t="s">
        <v>157</v>
      </c>
      <c r="T125" s="200" t="s">
        <v>420</v>
      </c>
      <c r="U125" s="200" t="s">
        <v>421</v>
      </c>
      <c r="V125" s="200" t="s">
        <v>157</v>
      </c>
      <c r="W125" s="201"/>
      <c r="X125" s="203">
        <v>2016.0</v>
      </c>
      <c r="Y125" s="200">
        <v>1.0</v>
      </c>
      <c r="Z125" s="200">
        <v>0.0</v>
      </c>
      <c r="AA125" s="202">
        <v>0.0</v>
      </c>
      <c r="AB125" s="200">
        <v>335.0</v>
      </c>
      <c r="AC125" s="204">
        <v>5.1305E7</v>
      </c>
      <c r="AD125" s="205">
        <v>2.177465E9</v>
      </c>
      <c r="AE125" s="1" t="s">
        <v>320</v>
      </c>
    </row>
    <row r="126" ht="15.75" customHeight="1">
      <c r="A126" s="189">
        <v>1.1701877E7</v>
      </c>
      <c r="B126" s="190">
        <v>1.141891102E9</v>
      </c>
      <c r="C126" s="199"/>
      <c r="D126" s="200" t="s">
        <v>414</v>
      </c>
      <c r="E126" s="200" t="s">
        <v>415</v>
      </c>
      <c r="F126" s="201"/>
      <c r="G126" s="201"/>
      <c r="H126" s="200" t="s">
        <v>423</v>
      </c>
      <c r="I126" s="200" t="s">
        <v>418</v>
      </c>
      <c r="J126" s="200">
        <v>212210.0</v>
      </c>
      <c r="K126" s="201"/>
      <c r="L126" s="202">
        <v>177000.0</v>
      </c>
      <c r="M126" s="200">
        <v>43941.0</v>
      </c>
      <c r="N126" s="200">
        <v>-63.4201666667</v>
      </c>
      <c r="O126" s="200">
        <v>50.5488638889</v>
      </c>
      <c r="P126" s="201"/>
      <c r="Q126" s="200" t="s">
        <v>162</v>
      </c>
      <c r="R126" s="200" t="s">
        <v>157</v>
      </c>
      <c r="S126" s="200" t="s">
        <v>157</v>
      </c>
      <c r="T126" s="200" t="s">
        <v>420</v>
      </c>
      <c r="U126" s="200" t="s">
        <v>421</v>
      </c>
      <c r="V126" s="200" t="s">
        <v>157</v>
      </c>
      <c r="W126" s="201"/>
      <c r="X126" s="203">
        <v>2017.0</v>
      </c>
      <c r="Y126" s="200">
        <v>1.0</v>
      </c>
      <c r="Z126" s="200">
        <v>31.0</v>
      </c>
      <c r="AA126" s="202">
        <v>177000.0</v>
      </c>
      <c r="AB126" s="200">
        <v>365.0</v>
      </c>
      <c r="AC126" s="204">
        <v>4.1837E7</v>
      </c>
      <c r="AD126" s="205">
        <v>1.922388E9</v>
      </c>
      <c r="AE126" s="1" t="s">
        <v>320</v>
      </c>
    </row>
    <row r="127" ht="15.75" customHeight="1">
      <c r="A127" s="189" t="s">
        <v>166</v>
      </c>
      <c r="B127" s="190">
        <v>3.365994436E9</v>
      </c>
      <c r="C127" s="199"/>
      <c r="D127" s="200" t="s">
        <v>414</v>
      </c>
      <c r="E127" s="200" t="s">
        <v>415</v>
      </c>
      <c r="F127" s="201"/>
      <c r="G127" s="201"/>
      <c r="H127" s="200" t="s">
        <v>423</v>
      </c>
      <c r="I127" s="200" t="s">
        <v>418</v>
      </c>
      <c r="J127" s="200">
        <v>212210.0</v>
      </c>
      <c r="K127" s="201"/>
      <c r="L127" s="202">
        <v>117000.0</v>
      </c>
      <c r="M127" s="200">
        <v>43941.0</v>
      </c>
      <c r="N127" s="200">
        <v>-63.4201666667</v>
      </c>
      <c r="O127" s="200">
        <v>50.5488638889</v>
      </c>
      <c r="P127" s="201"/>
      <c r="Q127" s="200" t="s">
        <v>162</v>
      </c>
      <c r="R127" s="200" t="s">
        <v>157</v>
      </c>
      <c r="S127" s="200" t="s">
        <v>157</v>
      </c>
      <c r="T127" s="200" t="s">
        <v>420</v>
      </c>
      <c r="U127" s="200" t="s">
        <v>421</v>
      </c>
      <c r="V127" s="200" t="s">
        <v>157</v>
      </c>
      <c r="W127" s="201"/>
      <c r="X127" s="203">
        <v>2018.0</v>
      </c>
      <c r="Y127" s="200">
        <v>1.0</v>
      </c>
      <c r="Z127" s="200">
        <v>31.0</v>
      </c>
      <c r="AA127" s="202">
        <v>117000.0</v>
      </c>
      <c r="AB127" s="200">
        <v>365.0</v>
      </c>
      <c r="AC127" s="204">
        <v>6.153111E7</v>
      </c>
      <c r="AD127" s="205">
        <v>1.17257232E9</v>
      </c>
      <c r="AE127" s="1" t="s">
        <v>320</v>
      </c>
    </row>
    <row r="128" ht="15.75" customHeight="1">
      <c r="A128" s="189" t="s">
        <v>239</v>
      </c>
      <c r="B128" s="190">
        <v>3.368219922E9</v>
      </c>
      <c r="C128" s="199"/>
      <c r="D128" s="236" t="s">
        <v>414</v>
      </c>
      <c r="E128" s="236" t="s">
        <v>415</v>
      </c>
      <c r="F128" s="201"/>
      <c r="G128" s="201"/>
      <c r="H128" s="236" t="s">
        <v>417</v>
      </c>
      <c r="I128" s="236" t="s">
        <v>418</v>
      </c>
      <c r="J128" s="236">
        <v>212210.0</v>
      </c>
      <c r="K128" s="201"/>
      <c r="L128" s="236">
        <v>3000.0</v>
      </c>
      <c r="M128" s="236">
        <v>43941.0</v>
      </c>
      <c r="N128" s="236" t="s">
        <v>424</v>
      </c>
      <c r="O128" s="236" t="s">
        <v>425</v>
      </c>
      <c r="P128" s="201"/>
      <c r="Q128" s="236" t="s">
        <v>162</v>
      </c>
      <c r="R128" s="236" t="s">
        <v>157</v>
      </c>
      <c r="S128" s="236" t="s">
        <v>157</v>
      </c>
      <c r="T128" s="236" t="s">
        <v>420</v>
      </c>
      <c r="U128" s="236" t="s">
        <v>421</v>
      </c>
      <c r="V128" s="236" t="s">
        <v>157</v>
      </c>
      <c r="W128" s="201"/>
      <c r="X128" s="237">
        <v>2019.0</v>
      </c>
      <c r="Y128" s="236">
        <v>1.0</v>
      </c>
      <c r="Z128" s="236">
        <v>31.0</v>
      </c>
      <c r="AA128" s="236">
        <v>3000.0</v>
      </c>
      <c r="AB128" s="236">
        <v>337.0</v>
      </c>
      <c r="AC128" s="238">
        <v>3.5897E7</v>
      </c>
      <c r="AD128" s="205">
        <v>2.33711923E9</v>
      </c>
      <c r="AE128" s="1" t="s">
        <v>320</v>
      </c>
    </row>
    <row r="129" ht="15.75" customHeight="1">
      <c r="A129" s="244" t="s">
        <v>237</v>
      </c>
      <c r="B129" s="245">
        <v>1.145570769E9</v>
      </c>
      <c r="C129" s="199"/>
      <c r="D129" s="236" t="s">
        <v>414</v>
      </c>
      <c r="E129" s="236" t="s">
        <v>415</v>
      </c>
      <c r="F129" s="201"/>
      <c r="G129" s="201"/>
      <c r="H129" s="236" t="s">
        <v>417</v>
      </c>
      <c r="I129" s="236" t="s">
        <v>418</v>
      </c>
      <c r="J129" s="236">
        <v>212210.0</v>
      </c>
      <c r="K129" s="201"/>
      <c r="L129" s="236">
        <v>194000.0</v>
      </c>
      <c r="M129" s="236">
        <v>43941.0</v>
      </c>
      <c r="N129" s="236" t="s">
        <v>424</v>
      </c>
      <c r="O129" s="236" t="s">
        <v>425</v>
      </c>
      <c r="P129" s="201"/>
      <c r="Q129" s="236" t="s">
        <v>162</v>
      </c>
      <c r="R129" s="236" t="s">
        <v>157</v>
      </c>
      <c r="S129" s="236" t="s">
        <v>157</v>
      </c>
      <c r="T129" s="236" t="s">
        <v>420</v>
      </c>
      <c r="U129" s="236" t="s">
        <v>421</v>
      </c>
      <c r="V129" s="236" t="s">
        <v>157</v>
      </c>
      <c r="W129" s="201"/>
      <c r="X129" s="237">
        <v>2020.0</v>
      </c>
      <c r="Y129" s="236">
        <v>1.0</v>
      </c>
      <c r="Z129" s="236">
        <v>31.0</v>
      </c>
      <c r="AA129" s="236">
        <v>194000.0</v>
      </c>
      <c r="AB129" s="236">
        <v>366.0</v>
      </c>
      <c r="AC129" s="238">
        <v>3.45822E7</v>
      </c>
      <c r="AD129" s="205">
        <v>7.344162E8</v>
      </c>
      <c r="AE129" s="1" t="s">
        <v>320</v>
      </c>
    </row>
    <row r="130" ht="15.75" customHeight="1">
      <c r="A130" s="244" t="s">
        <v>237</v>
      </c>
      <c r="B130" s="245">
        <v>1.145570769E9</v>
      </c>
      <c r="C130" s="199"/>
      <c r="D130" s="236" t="s">
        <v>414</v>
      </c>
      <c r="E130" s="236" t="s">
        <v>415</v>
      </c>
      <c r="F130" s="201"/>
      <c r="G130" s="201"/>
      <c r="H130" s="236" t="s">
        <v>417</v>
      </c>
      <c r="I130" s="236" t="s">
        <v>418</v>
      </c>
      <c r="J130" s="236">
        <v>212210.0</v>
      </c>
      <c r="K130" s="201"/>
      <c r="L130" s="236">
        <v>194000.0</v>
      </c>
      <c r="M130" s="236">
        <v>43941.0</v>
      </c>
      <c r="N130" s="236" t="s">
        <v>424</v>
      </c>
      <c r="O130" s="236" t="s">
        <v>425</v>
      </c>
      <c r="P130" s="201"/>
      <c r="Q130" s="236" t="s">
        <v>162</v>
      </c>
      <c r="R130" s="236" t="s">
        <v>157</v>
      </c>
      <c r="S130" s="236" t="s">
        <v>157</v>
      </c>
      <c r="T130" s="236" t="s">
        <v>420</v>
      </c>
      <c r="U130" s="236" t="s">
        <v>421</v>
      </c>
      <c r="V130" s="236" t="s">
        <v>157</v>
      </c>
      <c r="W130" s="201"/>
      <c r="X130" s="237">
        <v>2021.0</v>
      </c>
      <c r="Y130" s="236">
        <v>1.0</v>
      </c>
      <c r="Z130" s="236">
        <v>6.0</v>
      </c>
      <c r="AA130" s="236">
        <v>194000.0</v>
      </c>
      <c r="AB130" s="236">
        <v>252.0</v>
      </c>
      <c r="AC130" s="238">
        <v>3.4622E7</v>
      </c>
      <c r="AD130" s="205">
        <v>3.78983E9</v>
      </c>
      <c r="AE130" s="1" t="s">
        <v>320</v>
      </c>
    </row>
    <row r="131" ht="15.75" customHeight="1">
      <c r="A131" s="246"/>
      <c r="B131" s="247"/>
      <c r="C131" s="199"/>
      <c r="D131" s="236"/>
      <c r="E131" s="236"/>
      <c r="F131" s="201"/>
      <c r="G131" s="201"/>
      <c r="H131" s="236" t="s">
        <v>417</v>
      </c>
      <c r="I131" s="236"/>
      <c r="J131" s="236"/>
      <c r="K131" s="201"/>
      <c r="L131" s="236">
        <v>8.4256E7</v>
      </c>
      <c r="M131" s="236">
        <v>43941.0</v>
      </c>
      <c r="N131" s="236"/>
      <c r="O131" s="236"/>
      <c r="P131" s="201"/>
      <c r="Q131" s="236"/>
      <c r="R131" s="236"/>
      <c r="S131" s="236"/>
      <c r="T131" s="236"/>
      <c r="U131" s="236"/>
      <c r="V131" s="236"/>
      <c r="W131" s="201"/>
      <c r="X131" s="237">
        <v>2022.0</v>
      </c>
      <c r="Y131" s="236"/>
      <c r="Z131" s="236"/>
      <c r="AA131" s="236"/>
      <c r="AB131" s="257"/>
      <c r="AC131" s="238">
        <v>3.4582E7</v>
      </c>
      <c r="AD131" s="205">
        <v>2.89840918E9</v>
      </c>
      <c r="AE131" s="1" t="s">
        <v>320</v>
      </c>
    </row>
    <row r="132" ht="15.75" customHeight="1">
      <c r="A132" s="246"/>
      <c r="B132" s="247"/>
      <c r="C132" s="206"/>
      <c r="D132" s="239" t="s">
        <v>414</v>
      </c>
      <c r="E132" s="239" t="s">
        <v>415</v>
      </c>
      <c r="F132" s="208"/>
      <c r="G132" s="208"/>
      <c r="H132" s="239" t="s">
        <v>417</v>
      </c>
      <c r="I132" s="239" t="s">
        <v>418</v>
      </c>
      <c r="J132" s="239">
        <v>212210.0</v>
      </c>
      <c r="K132" s="208"/>
      <c r="L132" s="239">
        <v>2917000.0</v>
      </c>
      <c r="M132" s="239">
        <v>43941.0</v>
      </c>
      <c r="N132" s="239" t="s">
        <v>424</v>
      </c>
      <c r="O132" s="239" t="s">
        <v>425</v>
      </c>
      <c r="P132" s="208"/>
      <c r="Q132" s="239" t="s">
        <v>162</v>
      </c>
      <c r="R132" s="239" t="s">
        <v>157</v>
      </c>
      <c r="S132" s="239" t="s">
        <v>157</v>
      </c>
      <c r="T132" s="239" t="s">
        <v>420</v>
      </c>
      <c r="U132" s="239" t="s">
        <v>421</v>
      </c>
      <c r="V132" s="239" t="s">
        <v>157</v>
      </c>
      <c r="W132" s="208"/>
      <c r="X132" s="240">
        <v>2023.0</v>
      </c>
      <c r="Y132" s="239"/>
      <c r="Z132" s="239"/>
      <c r="AA132" s="239"/>
      <c r="AB132" s="239"/>
      <c r="AC132" s="241">
        <v>3.5004E7</v>
      </c>
      <c r="AD132" s="212">
        <v>3.771694E9</v>
      </c>
      <c r="AE132" s="1" t="s">
        <v>320</v>
      </c>
      <c r="AF132" s="279"/>
    </row>
    <row r="133" ht="15.75" customHeight="1">
      <c r="A133" s="189" t="s">
        <v>207</v>
      </c>
      <c r="B133" s="190">
        <v>1.145657301E9</v>
      </c>
      <c r="C133" s="213" t="s">
        <v>169</v>
      </c>
      <c r="D133" s="214" t="s">
        <v>170</v>
      </c>
      <c r="E133" s="214" t="s">
        <v>171</v>
      </c>
      <c r="F133" s="215">
        <v>9.0096116E7</v>
      </c>
      <c r="G133" s="215" t="s">
        <v>51</v>
      </c>
      <c r="H133" s="214" t="s">
        <v>426</v>
      </c>
      <c r="I133" s="214" t="s">
        <v>427</v>
      </c>
      <c r="J133" s="214">
        <v>212232.0</v>
      </c>
      <c r="K133" s="216" t="s">
        <v>428</v>
      </c>
      <c r="L133" s="217">
        <v>5.125911E7</v>
      </c>
      <c r="M133" s="214">
        <v>46182.0</v>
      </c>
      <c r="N133" s="214">
        <v>-73.6852222222</v>
      </c>
      <c r="O133" s="214">
        <v>61.6802222222</v>
      </c>
      <c r="P133" s="215" t="s">
        <v>429</v>
      </c>
      <c r="Q133" s="214" t="s">
        <v>162</v>
      </c>
      <c r="R133" s="214" t="s">
        <v>157</v>
      </c>
      <c r="S133" s="214" t="s">
        <v>157</v>
      </c>
      <c r="T133" s="214" t="s">
        <v>157</v>
      </c>
      <c r="U133" s="214" t="s">
        <v>430</v>
      </c>
      <c r="V133" s="214" t="s">
        <v>157</v>
      </c>
      <c r="W133" s="254" t="s">
        <v>431</v>
      </c>
      <c r="X133" s="218">
        <v>2012.0</v>
      </c>
      <c r="Y133" s="214">
        <v>1.0</v>
      </c>
      <c r="Z133" s="214">
        <v>31.0</v>
      </c>
      <c r="AA133" s="217">
        <v>5.125911E7</v>
      </c>
      <c r="AB133" s="214">
        <v>366.0</v>
      </c>
      <c r="AC133" s="219">
        <v>6.4665345E8</v>
      </c>
      <c r="AD133" s="220">
        <v>6.4665345E8</v>
      </c>
      <c r="AE133" s="1" t="s">
        <v>432</v>
      </c>
    </row>
    <row r="134" ht="15.75" customHeight="1">
      <c r="A134" s="189" t="s">
        <v>166</v>
      </c>
      <c r="B134" s="190">
        <v>3.365994436E9</v>
      </c>
      <c r="C134" s="199"/>
      <c r="D134" s="221" t="s">
        <v>170</v>
      </c>
      <c r="E134" s="221" t="s">
        <v>171</v>
      </c>
      <c r="F134" s="201"/>
      <c r="G134" s="201"/>
      <c r="H134" s="221" t="s">
        <v>433</v>
      </c>
      <c r="I134" s="221" t="s">
        <v>427</v>
      </c>
      <c r="J134" s="221">
        <v>212232.0</v>
      </c>
      <c r="K134" s="201"/>
      <c r="L134" s="222">
        <v>4.114713E7</v>
      </c>
      <c r="M134" s="221">
        <v>46182.0</v>
      </c>
      <c r="N134" s="221">
        <v>-73.6852222222</v>
      </c>
      <c r="O134" s="221">
        <v>61.6802222222</v>
      </c>
      <c r="P134" s="201"/>
      <c r="Q134" s="221" t="s">
        <v>162</v>
      </c>
      <c r="R134" s="221" t="s">
        <v>157</v>
      </c>
      <c r="S134" s="221" t="s">
        <v>157</v>
      </c>
      <c r="T134" s="221" t="s">
        <v>157</v>
      </c>
      <c r="U134" s="221" t="s">
        <v>430</v>
      </c>
      <c r="V134" s="221" t="s">
        <v>157</v>
      </c>
      <c r="W134" s="201"/>
      <c r="X134" s="223">
        <v>2013.0</v>
      </c>
      <c r="Y134" s="221">
        <v>1.0</v>
      </c>
      <c r="Z134" s="221">
        <v>31.0</v>
      </c>
      <c r="AA134" s="222">
        <v>4.114713E7</v>
      </c>
      <c r="AB134" s="221">
        <v>365.0</v>
      </c>
      <c r="AC134" s="224">
        <v>5.5957317E8</v>
      </c>
      <c r="AD134" s="225">
        <v>5.5957317E8</v>
      </c>
      <c r="AE134" s="1" t="s">
        <v>432</v>
      </c>
    </row>
    <row r="135" ht="15.75" customHeight="1">
      <c r="A135" s="189" t="s">
        <v>184</v>
      </c>
      <c r="B135" s="190">
        <v>1.146439816E9</v>
      </c>
      <c r="C135" s="199"/>
      <c r="D135" s="221" t="s">
        <v>170</v>
      </c>
      <c r="E135" s="221" t="s">
        <v>171</v>
      </c>
      <c r="F135" s="201"/>
      <c r="G135" s="201"/>
      <c r="H135" s="221" t="s">
        <v>433</v>
      </c>
      <c r="I135" s="221" t="s">
        <v>427</v>
      </c>
      <c r="J135" s="221">
        <v>212232.0</v>
      </c>
      <c r="K135" s="201"/>
      <c r="L135" s="222">
        <v>5.0048E7</v>
      </c>
      <c r="M135" s="221">
        <v>46182.0</v>
      </c>
      <c r="N135" s="221">
        <v>-73.6852222222</v>
      </c>
      <c r="O135" s="221">
        <v>61.6802222222</v>
      </c>
      <c r="P135" s="201"/>
      <c r="Q135" s="221" t="s">
        <v>162</v>
      </c>
      <c r="R135" s="221" t="s">
        <v>157</v>
      </c>
      <c r="S135" s="221" t="s">
        <v>157</v>
      </c>
      <c r="T135" s="221" t="s">
        <v>157</v>
      </c>
      <c r="U135" s="221" t="s">
        <v>430</v>
      </c>
      <c r="V135" s="221" t="s">
        <v>157</v>
      </c>
      <c r="W135" s="201"/>
      <c r="X135" s="223">
        <v>2014.0</v>
      </c>
      <c r="Y135" s="221">
        <v>1.0</v>
      </c>
      <c r="Z135" s="221">
        <v>31.0</v>
      </c>
      <c r="AA135" s="222">
        <v>5.0048E7</v>
      </c>
      <c r="AB135" s="221">
        <v>365.0</v>
      </c>
      <c r="AC135" s="224">
        <v>6.39733E8</v>
      </c>
      <c r="AD135" s="225">
        <v>6.39733E8</v>
      </c>
      <c r="AE135" s="1" t="s">
        <v>432</v>
      </c>
    </row>
    <row r="136" ht="15.75" customHeight="1">
      <c r="A136" s="189">
        <v>9.0482043E7</v>
      </c>
      <c r="B136" s="190">
        <v>1.146066668E9</v>
      </c>
      <c r="C136" s="199"/>
      <c r="D136" s="221" t="s">
        <v>170</v>
      </c>
      <c r="E136" s="221" t="s">
        <v>171</v>
      </c>
      <c r="F136" s="201"/>
      <c r="G136" s="201"/>
      <c r="H136" s="221" t="s">
        <v>434</v>
      </c>
      <c r="I136" s="221" t="s">
        <v>157</v>
      </c>
      <c r="J136" s="221">
        <v>212232.0</v>
      </c>
      <c r="K136" s="201"/>
      <c r="L136" s="222">
        <v>4.8642E7</v>
      </c>
      <c r="M136" s="221">
        <v>46182.0</v>
      </c>
      <c r="N136" s="221">
        <v>-73.6852222222</v>
      </c>
      <c r="O136" s="221">
        <v>61.6802222222</v>
      </c>
      <c r="P136" s="201"/>
      <c r="Q136" s="221" t="s">
        <v>162</v>
      </c>
      <c r="R136" s="221" t="s">
        <v>435</v>
      </c>
      <c r="S136" s="221" t="s">
        <v>157</v>
      </c>
      <c r="T136" s="221" t="s">
        <v>157</v>
      </c>
      <c r="U136" s="221" t="s">
        <v>430</v>
      </c>
      <c r="V136" s="221" t="s">
        <v>157</v>
      </c>
      <c r="W136" s="201"/>
      <c r="X136" s="223">
        <v>2015.0</v>
      </c>
      <c r="Y136" s="221">
        <v>1.0</v>
      </c>
      <c r="Z136" s="221">
        <v>31.0</v>
      </c>
      <c r="AA136" s="222">
        <v>4.8642E7</v>
      </c>
      <c r="AB136" s="221">
        <v>365.0</v>
      </c>
      <c r="AC136" s="224">
        <v>6.26872E8</v>
      </c>
      <c r="AD136" s="225">
        <v>6.26872E8</v>
      </c>
      <c r="AE136" s="1" t="s">
        <v>432</v>
      </c>
    </row>
    <row r="137" ht="15.75" customHeight="1">
      <c r="A137" s="189" t="s">
        <v>309</v>
      </c>
      <c r="B137" s="190">
        <v>1.167377465E9</v>
      </c>
      <c r="C137" s="199"/>
      <c r="D137" s="221" t="s">
        <v>170</v>
      </c>
      <c r="E137" s="221" t="s">
        <v>171</v>
      </c>
      <c r="F137" s="201"/>
      <c r="G137" s="201"/>
      <c r="H137" s="221" t="s">
        <v>434</v>
      </c>
      <c r="I137" s="221" t="s">
        <v>427</v>
      </c>
      <c r="J137" s="221">
        <v>212232.0</v>
      </c>
      <c r="K137" s="201"/>
      <c r="L137" s="222">
        <v>4.970389E7</v>
      </c>
      <c r="M137" s="221">
        <v>46182.0</v>
      </c>
      <c r="N137" s="221">
        <v>-73.6852222222</v>
      </c>
      <c r="O137" s="221">
        <v>61.6802222222</v>
      </c>
      <c r="P137" s="201"/>
      <c r="Q137" s="221" t="s">
        <v>162</v>
      </c>
      <c r="R137" s="221" t="s">
        <v>435</v>
      </c>
      <c r="S137" s="221" t="s">
        <v>157</v>
      </c>
      <c r="T137" s="221" t="s">
        <v>157</v>
      </c>
      <c r="U137" s="221" t="s">
        <v>430</v>
      </c>
      <c r="V137" s="221" t="s">
        <v>157</v>
      </c>
      <c r="W137" s="201"/>
      <c r="X137" s="223">
        <v>2016.0</v>
      </c>
      <c r="Y137" s="221">
        <v>1.0</v>
      </c>
      <c r="Z137" s="221">
        <v>31.0</v>
      </c>
      <c r="AA137" s="222">
        <v>4.970389E7</v>
      </c>
      <c r="AB137" s="221">
        <v>365.0</v>
      </c>
      <c r="AC137" s="224">
        <v>6.5014296E8</v>
      </c>
      <c r="AD137" s="225">
        <v>6.5014296E8</v>
      </c>
      <c r="AE137" s="1" t="s">
        <v>432</v>
      </c>
    </row>
    <row r="138" ht="15.75" customHeight="1">
      <c r="A138" s="244" t="s">
        <v>436</v>
      </c>
      <c r="B138" s="245">
        <v>1.16047968E9</v>
      </c>
      <c r="C138" s="199"/>
      <c r="D138" s="221" t="s">
        <v>170</v>
      </c>
      <c r="E138" s="221" t="s">
        <v>171</v>
      </c>
      <c r="F138" s="201"/>
      <c r="G138" s="201"/>
      <c r="H138" s="221" t="s">
        <v>434</v>
      </c>
      <c r="I138" s="221" t="s">
        <v>427</v>
      </c>
      <c r="J138" s="221">
        <v>212232.0</v>
      </c>
      <c r="K138" s="201"/>
      <c r="L138" s="222">
        <v>5.161391E7</v>
      </c>
      <c r="M138" s="221">
        <v>46182.0</v>
      </c>
      <c r="N138" s="221">
        <v>-73.6852222222</v>
      </c>
      <c r="O138" s="221">
        <v>61.6802222222</v>
      </c>
      <c r="P138" s="201"/>
      <c r="Q138" s="221" t="s">
        <v>162</v>
      </c>
      <c r="R138" s="221" t="s">
        <v>435</v>
      </c>
      <c r="S138" s="221" t="s">
        <v>157</v>
      </c>
      <c r="T138" s="221" t="s">
        <v>157</v>
      </c>
      <c r="U138" s="221" t="s">
        <v>430</v>
      </c>
      <c r="V138" s="221" t="s">
        <v>157</v>
      </c>
      <c r="W138" s="201"/>
      <c r="X138" s="223">
        <v>2017.0</v>
      </c>
      <c r="Y138" s="221">
        <v>1.0</v>
      </c>
      <c r="Z138" s="221">
        <v>31.0</v>
      </c>
      <c r="AA138" s="222">
        <v>5.161391E7</v>
      </c>
      <c r="AB138" s="221">
        <v>365.0</v>
      </c>
      <c r="AC138" s="224">
        <v>7.4244294E8</v>
      </c>
      <c r="AD138" s="225">
        <v>7.4244294E8</v>
      </c>
      <c r="AE138" s="1" t="s">
        <v>432</v>
      </c>
    </row>
    <row r="139" ht="15.75" customHeight="1">
      <c r="A139" s="244" t="s">
        <v>280</v>
      </c>
      <c r="B139" s="245">
        <v>1.163711683E9</v>
      </c>
      <c r="C139" s="199"/>
      <c r="D139" s="221" t="s">
        <v>170</v>
      </c>
      <c r="E139" s="221" t="s">
        <v>171</v>
      </c>
      <c r="F139" s="201"/>
      <c r="G139" s="201"/>
      <c r="H139" s="221" t="s">
        <v>437</v>
      </c>
      <c r="I139" s="221" t="s">
        <v>427</v>
      </c>
      <c r="J139" s="221">
        <v>212232.0</v>
      </c>
      <c r="K139" s="201"/>
      <c r="L139" s="222">
        <v>5.983385E7</v>
      </c>
      <c r="M139" s="221">
        <v>46182.0</v>
      </c>
      <c r="N139" s="221">
        <v>-73.6852222222</v>
      </c>
      <c r="O139" s="221">
        <v>61.6802222222</v>
      </c>
      <c r="P139" s="201"/>
      <c r="Q139" s="221" t="s">
        <v>162</v>
      </c>
      <c r="R139" s="221" t="s">
        <v>435</v>
      </c>
      <c r="S139" s="221" t="s">
        <v>157</v>
      </c>
      <c r="T139" s="221" t="s">
        <v>157</v>
      </c>
      <c r="U139" s="221" t="s">
        <v>430</v>
      </c>
      <c r="V139" s="221" t="s">
        <v>157</v>
      </c>
      <c r="W139" s="201"/>
      <c r="X139" s="223">
        <v>2018.0</v>
      </c>
      <c r="Y139" s="221">
        <v>1.0</v>
      </c>
      <c r="Z139" s="221">
        <v>31.0</v>
      </c>
      <c r="AA139" s="222">
        <v>5.983385E7</v>
      </c>
      <c r="AB139" s="221">
        <v>365.0</v>
      </c>
      <c r="AC139" s="224">
        <v>7.2749182E8</v>
      </c>
      <c r="AD139" s="225">
        <v>7.2749182E8</v>
      </c>
      <c r="AE139" s="1" t="s">
        <v>432</v>
      </c>
    </row>
    <row r="140" ht="15.75" customHeight="1">
      <c r="A140" s="244" t="s">
        <v>239</v>
      </c>
      <c r="B140" s="245">
        <v>3.368219922E9</v>
      </c>
      <c r="C140" s="199"/>
      <c r="D140" s="228" t="s">
        <v>170</v>
      </c>
      <c r="E140" s="228" t="s">
        <v>171</v>
      </c>
      <c r="F140" s="201"/>
      <c r="G140" s="201"/>
      <c r="H140" s="228" t="s">
        <v>433</v>
      </c>
      <c r="I140" s="228" t="s">
        <v>427</v>
      </c>
      <c r="J140" s="228">
        <v>212232.0</v>
      </c>
      <c r="K140" s="201"/>
      <c r="L140" s="228">
        <v>6.172068E7</v>
      </c>
      <c r="M140" s="228">
        <v>46182.0</v>
      </c>
      <c r="N140" s="228" t="s">
        <v>438</v>
      </c>
      <c r="O140" s="228" t="s">
        <v>439</v>
      </c>
      <c r="P140" s="201"/>
      <c r="Q140" s="228" t="s">
        <v>162</v>
      </c>
      <c r="R140" s="228" t="s">
        <v>435</v>
      </c>
      <c r="S140" s="228" t="s">
        <v>157</v>
      </c>
      <c r="T140" s="228" t="s">
        <v>157</v>
      </c>
      <c r="U140" s="228" t="s">
        <v>430</v>
      </c>
      <c r="V140" s="228" t="s">
        <v>157</v>
      </c>
      <c r="W140" s="201"/>
      <c r="X140" s="229">
        <v>2019.0</v>
      </c>
      <c r="Y140" s="228">
        <v>1.0</v>
      </c>
      <c r="Z140" s="228">
        <v>31.0</v>
      </c>
      <c r="AA140" s="228">
        <v>6.172068E7</v>
      </c>
      <c r="AB140" s="228">
        <v>365.0</v>
      </c>
      <c r="AC140" s="230">
        <v>7.5332047E8</v>
      </c>
      <c r="AD140" s="225">
        <v>7.5332047E8</v>
      </c>
      <c r="AE140" s="1" t="s">
        <v>432</v>
      </c>
    </row>
    <row r="141" ht="15.75" customHeight="1">
      <c r="A141" s="244" t="s">
        <v>239</v>
      </c>
      <c r="B141" s="245">
        <v>3.368219922E9</v>
      </c>
      <c r="C141" s="199"/>
      <c r="D141" s="228" t="s">
        <v>170</v>
      </c>
      <c r="E141" s="228" t="s">
        <v>171</v>
      </c>
      <c r="F141" s="201"/>
      <c r="G141" s="201"/>
      <c r="H141" s="228" t="s">
        <v>433</v>
      </c>
      <c r="I141" s="228" t="s">
        <v>427</v>
      </c>
      <c r="J141" s="228">
        <v>212232.0</v>
      </c>
      <c r="K141" s="201"/>
      <c r="L141" s="228">
        <v>5.713199E7</v>
      </c>
      <c r="M141" s="228">
        <v>46182.0</v>
      </c>
      <c r="N141" s="228" t="s">
        <v>438</v>
      </c>
      <c r="O141" s="228" t="s">
        <v>439</v>
      </c>
      <c r="P141" s="201"/>
      <c r="Q141" s="228" t="s">
        <v>162</v>
      </c>
      <c r="R141" s="228" t="s">
        <v>435</v>
      </c>
      <c r="S141" s="228" t="s">
        <v>157</v>
      </c>
      <c r="T141" s="228" t="s">
        <v>157</v>
      </c>
      <c r="U141" s="228" t="s">
        <v>430</v>
      </c>
      <c r="V141" s="228" t="s">
        <v>157</v>
      </c>
      <c r="W141" s="201"/>
      <c r="X141" s="229">
        <v>2020.0</v>
      </c>
      <c r="Y141" s="228">
        <v>1.0</v>
      </c>
      <c r="Z141" s="228">
        <v>31.0</v>
      </c>
      <c r="AA141" s="228">
        <v>5.713199E7</v>
      </c>
      <c r="AB141" s="228">
        <v>366.0</v>
      </c>
      <c r="AC141" s="230">
        <v>6.6204952E8</v>
      </c>
      <c r="AD141" s="225">
        <v>6.6204952E8</v>
      </c>
      <c r="AE141" s="1" t="s">
        <v>432</v>
      </c>
    </row>
    <row r="142" ht="15.75" customHeight="1">
      <c r="A142" s="244" t="s">
        <v>190</v>
      </c>
      <c r="B142" s="245">
        <v>1.161259883E9</v>
      </c>
      <c r="C142" s="199"/>
      <c r="D142" s="228" t="s">
        <v>170</v>
      </c>
      <c r="E142" s="228" t="s">
        <v>171</v>
      </c>
      <c r="F142" s="201"/>
      <c r="G142" s="201"/>
      <c r="H142" s="228" t="s">
        <v>433</v>
      </c>
      <c r="I142" s="228" t="s">
        <v>427</v>
      </c>
      <c r="J142" s="228">
        <v>212232.0</v>
      </c>
      <c r="K142" s="201"/>
      <c r="L142" s="228">
        <v>5.487504E7</v>
      </c>
      <c r="M142" s="228">
        <v>46182.0</v>
      </c>
      <c r="N142" s="228" t="s">
        <v>438</v>
      </c>
      <c r="O142" s="228" t="s">
        <v>439</v>
      </c>
      <c r="P142" s="201"/>
      <c r="Q142" s="228" t="s">
        <v>162</v>
      </c>
      <c r="R142" s="228" t="s">
        <v>435</v>
      </c>
      <c r="S142" s="228" t="s">
        <v>157</v>
      </c>
      <c r="T142" s="228" t="s">
        <v>157</v>
      </c>
      <c r="U142" s="228" t="s">
        <v>430</v>
      </c>
      <c r="V142" s="228" t="s">
        <v>157</v>
      </c>
      <c r="W142" s="201"/>
      <c r="X142" s="229">
        <v>2021.0</v>
      </c>
      <c r="Y142" s="228">
        <v>1.0</v>
      </c>
      <c r="Z142" s="228">
        <v>31.0</v>
      </c>
      <c r="AA142" s="228">
        <v>5.487504E7</v>
      </c>
      <c r="AB142" s="228">
        <v>365.0</v>
      </c>
      <c r="AC142" s="230">
        <v>6.2815583E8</v>
      </c>
      <c r="AD142" s="225">
        <v>6.2815583E8</v>
      </c>
      <c r="AE142" s="1" t="s">
        <v>432</v>
      </c>
    </row>
    <row r="143" ht="15.75" customHeight="1">
      <c r="A143" s="246"/>
      <c r="B143" s="247"/>
      <c r="C143" s="206"/>
      <c r="D143" s="231"/>
      <c r="E143" s="231"/>
      <c r="F143" s="208"/>
      <c r="G143" s="208"/>
      <c r="H143" s="231" t="s">
        <v>433</v>
      </c>
      <c r="I143" s="231"/>
      <c r="J143" s="231"/>
      <c r="K143" s="208"/>
      <c r="L143" s="231">
        <v>0.0</v>
      </c>
      <c r="M143" s="231">
        <v>46182.0</v>
      </c>
      <c r="N143" s="231"/>
      <c r="O143" s="231"/>
      <c r="P143" s="208"/>
      <c r="Q143" s="231"/>
      <c r="R143" s="231"/>
      <c r="S143" s="231"/>
      <c r="T143" s="231"/>
      <c r="U143" s="231"/>
      <c r="V143" s="231"/>
      <c r="W143" s="208"/>
      <c r="X143" s="232">
        <v>2022.0</v>
      </c>
      <c r="Y143" s="231"/>
      <c r="Z143" s="231"/>
      <c r="AA143" s="231"/>
      <c r="AB143" s="280"/>
      <c r="AC143" s="233">
        <v>5.9546797E8</v>
      </c>
      <c r="AD143" s="234">
        <v>5.9546797E8</v>
      </c>
      <c r="AE143" s="1" t="s">
        <v>432</v>
      </c>
    </row>
    <row r="144" ht="15.75" customHeight="1">
      <c r="A144" s="244" t="s">
        <v>239</v>
      </c>
      <c r="B144" s="245">
        <v>3.368219922E9</v>
      </c>
      <c r="C144" s="213" t="s">
        <v>401</v>
      </c>
      <c r="D144" s="214" t="s">
        <v>402</v>
      </c>
      <c r="E144" s="214" t="s">
        <v>210</v>
      </c>
      <c r="F144" s="215">
        <v>9.0156969E7</v>
      </c>
      <c r="G144" s="215" t="s">
        <v>41</v>
      </c>
      <c r="H144" s="214" t="s">
        <v>440</v>
      </c>
      <c r="I144" s="214" t="s">
        <v>441</v>
      </c>
      <c r="J144" s="214">
        <v>2122.0</v>
      </c>
      <c r="K144" s="216" t="s">
        <v>174</v>
      </c>
      <c r="L144" s="217">
        <v>1.0124E8</v>
      </c>
      <c r="M144" s="214">
        <v>44168.0</v>
      </c>
      <c r="N144" s="214">
        <v>-78.4505515833</v>
      </c>
      <c r="O144" s="214">
        <v>48.2852119139</v>
      </c>
      <c r="P144" s="215" t="s">
        <v>442</v>
      </c>
      <c r="Q144" s="214" t="s">
        <v>162</v>
      </c>
      <c r="R144" s="214" t="s">
        <v>443</v>
      </c>
      <c r="S144" s="214" t="s">
        <v>157</v>
      </c>
      <c r="T144" s="214" t="s">
        <v>444</v>
      </c>
      <c r="U144" s="214" t="s">
        <v>254</v>
      </c>
      <c r="V144" s="214" t="s">
        <v>157</v>
      </c>
      <c r="W144" s="254" t="s">
        <v>445</v>
      </c>
      <c r="X144" s="218">
        <v>2012.0</v>
      </c>
      <c r="Y144" s="214">
        <v>1.0</v>
      </c>
      <c r="Z144" s="214">
        <v>31.0</v>
      </c>
      <c r="AA144" s="217">
        <v>1.0124E8</v>
      </c>
      <c r="AB144" s="214">
        <v>365.0</v>
      </c>
      <c r="AC144" s="219">
        <v>1.093836E9</v>
      </c>
      <c r="AD144" s="220">
        <v>1.357068E9</v>
      </c>
      <c r="AE144" s="1" t="s">
        <v>180</v>
      </c>
    </row>
    <row r="145" ht="15.75" customHeight="1">
      <c r="A145" s="244">
        <v>9.0482043E7</v>
      </c>
      <c r="B145" s="245">
        <v>1.146066668E9</v>
      </c>
      <c r="C145" s="199"/>
      <c r="D145" s="221" t="s">
        <v>402</v>
      </c>
      <c r="E145" s="221" t="s">
        <v>210</v>
      </c>
      <c r="F145" s="201"/>
      <c r="G145" s="201"/>
      <c r="H145" s="221" t="s">
        <v>440</v>
      </c>
      <c r="I145" s="221" t="s">
        <v>441</v>
      </c>
      <c r="J145" s="221">
        <v>2122.0</v>
      </c>
      <c r="K145" s="201"/>
      <c r="L145" s="222">
        <v>8.5341E7</v>
      </c>
      <c r="M145" s="221">
        <v>44168.0</v>
      </c>
      <c r="N145" s="221">
        <v>-78.4505515833</v>
      </c>
      <c r="O145" s="221">
        <v>48.2852119139</v>
      </c>
      <c r="P145" s="201"/>
      <c r="Q145" s="221" t="s">
        <v>162</v>
      </c>
      <c r="R145" s="221" t="s">
        <v>443</v>
      </c>
      <c r="S145" s="221" t="s">
        <v>157</v>
      </c>
      <c r="T145" s="221" t="s">
        <v>444</v>
      </c>
      <c r="U145" s="221" t="s">
        <v>254</v>
      </c>
      <c r="V145" s="221" t="s">
        <v>157</v>
      </c>
      <c r="W145" s="201"/>
      <c r="X145" s="223">
        <v>2013.0</v>
      </c>
      <c r="Y145" s="221">
        <v>1.0</v>
      </c>
      <c r="Z145" s="221">
        <v>31.0</v>
      </c>
      <c r="AA145" s="222">
        <v>8.5341E7</v>
      </c>
      <c r="AB145" s="221">
        <v>365.0</v>
      </c>
      <c r="AC145" s="224">
        <v>1.237673E9</v>
      </c>
      <c r="AD145" s="225">
        <v>1.624964E9</v>
      </c>
      <c r="AE145" s="1" t="s">
        <v>180</v>
      </c>
    </row>
    <row r="146" ht="15.75" customHeight="1">
      <c r="A146" s="244">
        <v>9.0482043E7</v>
      </c>
      <c r="B146" s="245">
        <v>1.146066668E9</v>
      </c>
      <c r="C146" s="199"/>
      <c r="D146" s="221" t="s">
        <v>402</v>
      </c>
      <c r="E146" s="221" t="s">
        <v>210</v>
      </c>
      <c r="F146" s="201"/>
      <c r="G146" s="201"/>
      <c r="H146" s="221" t="s">
        <v>440</v>
      </c>
      <c r="I146" s="221" t="s">
        <v>441</v>
      </c>
      <c r="J146" s="221">
        <v>2122.0</v>
      </c>
      <c r="K146" s="201"/>
      <c r="L146" s="222">
        <v>6.4976E7</v>
      </c>
      <c r="M146" s="221">
        <v>44168.0</v>
      </c>
      <c r="N146" s="221">
        <v>-78.4505515833</v>
      </c>
      <c r="O146" s="221">
        <v>48.2852119139</v>
      </c>
      <c r="P146" s="201"/>
      <c r="Q146" s="221" t="s">
        <v>162</v>
      </c>
      <c r="R146" s="221" t="s">
        <v>443</v>
      </c>
      <c r="S146" s="221" t="s">
        <v>157</v>
      </c>
      <c r="T146" s="221" t="s">
        <v>444</v>
      </c>
      <c r="U146" s="221" t="s">
        <v>254</v>
      </c>
      <c r="V146" s="221" t="s">
        <v>157</v>
      </c>
      <c r="W146" s="201"/>
      <c r="X146" s="223">
        <v>2014.0</v>
      </c>
      <c r="Y146" s="221">
        <v>1.0</v>
      </c>
      <c r="Z146" s="221">
        <v>31.0</v>
      </c>
      <c r="AA146" s="222">
        <v>6.4976E7</v>
      </c>
      <c r="AB146" s="221">
        <v>365.0</v>
      </c>
      <c r="AC146" s="224">
        <v>9.22671E8</v>
      </c>
      <c r="AD146" s="225">
        <v>1.153957E9</v>
      </c>
      <c r="AE146" s="1" t="s">
        <v>180</v>
      </c>
    </row>
    <row r="147" ht="15.75" customHeight="1">
      <c r="A147" s="244" t="s">
        <v>189</v>
      </c>
      <c r="B147" s="245">
        <v>1.165314676E9</v>
      </c>
      <c r="C147" s="199"/>
      <c r="D147" s="221" t="s">
        <v>402</v>
      </c>
      <c r="E147" s="221" t="s">
        <v>210</v>
      </c>
      <c r="F147" s="201"/>
      <c r="G147" s="201"/>
      <c r="H147" s="221" t="s">
        <v>446</v>
      </c>
      <c r="I147" s="221" t="s">
        <v>441</v>
      </c>
      <c r="J147" s="221">
        <v>2122.0</v>
      </c>
      <c r="K147" s="201"/>
      <c r="L147" s="222">
        <v>9.3787E7</v>
      </c>
      <c r="M147" s="221">
        <v>44168.0</v>
      </c>
      <c r="N147" s="221">
        <v>-78.4505515833</v>
      </c>
      <c r="O147" s="221">
        <v>48.2852119139</v>
      </c>
      <c r="P147" s="201"/>
      <c r="Q147" s="221" t="s">
        <v>162</v>
      </c>
      <c r="R147" s="221" t="s">
        <v>443</v>
      </c>
      <c r="S147" s="221" t="s">
        <v>157</v>
      </c>
      <c r="T147" s="221" t="s">
        <v>444</v>
      </c>
      <c r="U147" s="221" t="s">
        <v>254</v>
      </c>
      <c r="V147" s="221" t="s">
        <v>157</v>
      </c>
      <c r="W147" s="201"/>
      <c r="X147" s="223">
        <v>2015.0</v>
      </c>
      <c r="Y147" s="221">
        <v>1.0</v>
      </c>
      <c r="Z147" s="221">
        <v>31.0</v>
      </c>
      <c r="AA147" s="222">
        <v>9.3787E7</v>
      </c>
      <c r="AB147" s="221">
        <v>365.0</v>
      </c>
      <c r="AC147" s="224">
        <v>1.009134E9</v>
      </c>
      <c r="AD147" s="225">
        <v>1.171517E9</v>
      </c>
      <c r="AE147" s="1" t="s">
        <v>180</v>
      </c>
    </row>
    <row r="148" ht="15.75" customHeight="1">
      <c r="A148" s="244" t="s">
        <v>239</v>
      </c>
      <c r="B148" s="245">
        <v>3.368219922E9</v>
      </c>
      <c r="C148" s="199"/>
      <c r="D148" s="221" t="s">
        <v>402</v>
      </c>
      <c r="E148" s="221" t="s">
        <v>210</v>
      </c>
      <c r="F148" s="201"/>
      <c r="G148" s="201"/>
      <c r="H148" s="221" t="s">
        <v>446</v>
      </c>
      <c r="I148" s="221" t="s">
        <v>441</v>
      </c>
      <c r="J148" s="221">
        <v>2122.0</v>
      </c>
      <c r="K148" s="201"/>
      <c r="L148" s="222">
        <v>6.2862E7</v>
      </c>
      <c r="M148" s="221">
        <v>44168.0</v>
      </c>
      <c r="N148" s="221">
        <v>-78.4505515833</v>
      </c>
      <c r="O148" s="221">
        <v>48.2852119139</v>
      </c>
      <c r="P148" s="201"/>
      <c r="Q148" s="221" t="s">
        <v>162</v>
      </c>
      <c r="R148" s="221" t="s">
        <v>443</v>
      </c>
      <c r="S148" s="221" t="s">
        <v>157</v>
      </c>
      <c r="T148" s="221" t="s">
        <v>444</v>
      </c>
      <c r="U148" s="221" t="s">
        <v>254</v>
      </c>
      <c r="V148" s="221" t="s">
        <v>157</v>
      </c>
      <c r="W148" s="201"/>
      <c r="X148" s="223">
        <v>2016.0</v>
      </c>
      <c r="Y148" s="221">
        <v>1.0</v>
      </c>
      <c r="Z148" s="221">
        <v>31.0</v>
      </c>
      <c r="AA148" s="222">
        <v>6.2862E7</v>
      </c>
      <c r="AB148" s="221">
        <v>365.0</v>
      </c>
      <c r="AC148" s="224">
        <v>8.74278E8</v>
      </c>
      <c r="AD148" s="225">
        <v>2.779679E9</v>
      </c>
      <c r="AE148" s="1" t="s">
        <v>180</v>
      </c>
    </row>
    <row r="149" ht="15.75" customHeight="1">
      <c r="A149" s="244" t="s">
        <v>166</v>
      </c>
      <c r="B149" s="245">
        <v>3.365994436E9</v>
      </c>
      <c r="C149" s="199"/>
      <c r="D149" s="221" t="s">
        <v>402</v>
      </c>
      <c r="E149" s="221" t="s">
        <v>210</v>
      </c>
      <c r="F149" s="201"/>
      <c r="G149" s="201"/>
      <c r="H149" s="221" t="s">
        <v>446</v>
      </c>
      <c r="I149" s="221" t="s">
        <v>441</v>
      </c>
      <c r="J149" s="221">
        <v>2122.0</v>
      </c>
      <c r="K149" s="201"/>
      <c r="L149" s="222">
        <v>8.2251E7</v>
      </c>
      <c r="M149" s="221">
        <v>44168.0</v>
      </c>
      <c r="N149" s="221">
        <v>-78.4505515833</v>
      </c>
      <c r="O149" s="221">
        <v>48.2852119139</v>
      </c>
      <c r="P149" s="201"/>
      <c r="Q149" s="221" t="s">
        <v>162</v>
      </c>
      <c r="R149" s="221" t="s">
        <v>443</v>
      </c>
      <c r="S149" s="221" t="s">
        <v>157</v>
      </c>
      <c r="T149" s="221" t="s">
        <v>444</v>
      </c>
      <c r="U149" s="221" t="s">
        <v>254</v>
      </c>
      <c r="V149" s="221" t="s">
        <v>157</v>
      </c>
      <c r="W149" s="201"/>
      <c r="X149" s="223">
        <v>2017.0</v>
      </c>
      <c r="Y149" s="221">
        <v>1.0</v>
      </c>
      <c r="Z149" s="221">
        <v>31.0</v>
      </c>
      <c r="AA149" s="222">
        <v>8.2251E7</v>
      </c>
      <c r="AB149" s="221">
        <v>365.0</v>
      </c>
      <c r="AC149" s="224">
        <v>9.80553E8</v>
      </c>
      <c r="AD149" s="225">
        <v>2.00098109E9</v>
      </c>
      <c r="AE149" s="1" t="s">
        <v>180</v>
      </c>
    </row>
    <row r="150" ht="15.75" customHeight="1">
      <c r="A150" s="244" t="s">
        <v>302</v>
      </c>
      <c r="B150" s="245">
        <v>1.169372118E9</v>
      </c>
      <c r="C150" s="199"/>
      <c r="D150" s="221" t="s">
        <v>402</v>
      </c>
      <c r="E150" s="221" t="s">
        <v>210</v>
      </c>
      <c r="F150" s="201"/>
      <c r="G150" s="201"/>
      <c r="H150" s="221" t="s">
        <v>446</v>
      </c>
      <c r="I150" s="221" t="s">
        <v>441</v>
      </c>
      <c r="J150" s="221">
        <v>2122.0</v>
      </c>
      <c r="K150" s="201"/>
      <c r="L150" s="222">
        <v>7.83E7</v>
      </c>
      <c r="M150" s="221">
        <v>44168.0</v>
      </c>
      <c r="N150" s="221">
        <v>-78.4505515833</v>
      </c>
      <c r="O150" s="221">
        <v>48.2852119139</v>
      </c>
      <c r="P150" s="201"/>
      <c r="Q150" s="221" t="s">
        <v>162</v>
      </c>
      <c r="R150" s="221" t="s">
        <v>443</v>
      </c>
      <c r="S150" s="221" t="s">
        <v>157</v>
      </c>
      <c r="T150" s="221" t="s">
        <v>444</v>
      </c>
      <c r="U150" s="221" t="s">
        <v>254</v>
      </c>
      <c r="V150" s="221" t="s">
        <v>157</v>
      </c>
      <c r="W150" s="201"/>
      <c r="X150" s="223">
        <v>2018.0</v>
      </c>
      <c r="Y150" s="221">
        <v>1.0</v>
      </c>
      <c r="Z150" s="221">
        <v>31.0</v>
      </c>
      <c r="AA150" s="222">
        <v>7.83E7</v>
      </c>
      <c r="AB150" s="221">
        <v>365.0</v>
      </c>
      <c r="AC150" s="224">
        <v>9.15217E8</v>
      </c>
      <c r="AD150" s="225">
        <v>2.2429516E9</v>
      </c>
      <c r="AE150" s="1" t="s">
        <v>447</v>
      </c>
    </row>
    <row r="151" ht="15.75" customHeight="1">
      <c r="A151" s="244">
        <v>9.0482043E7</v>
      </c>
      <c r="B151" s="245">
        <v>1.146066668E9</v>
      </c>
      <c r="C151" s="199"/>
      <c r="D151" s="228" t="s">
        <v>402</v>
      </c>
      <c r="E151" s="228" t="s">
        <v>210</v>
      </c>
      <c r="F151" s="201"/>
      <c r="G151" s="201"/>
      <c r="H151" s="228" t="s">
        <v>440</v>
      </c>
      <c r="I151" s="228" t="s">
        <v>441</v>
      </c>
      <c r="J151" s="228">
        <v>2122.0</v>
      </c>
      <c r="K151" s="201"/>
      <c r="L151" s="228">
        <v>5.6214E7</v>
      </c>
      <c r="M151" s="228">
        <v>44168.0</v>
      </c>
      <c r="N151" s="228" t="s">
        <v>448</v>
      </c>
      <c r="O151" s="228" t="s">
        <v>449</v>
      </c>
      <c r="P151" s="201"/>
      <c r="Q151" s="228" t="s">
        <v>162</v>
      </c>
      <c r="R151" s="228" t="s">
        <v>443</v>
      </c>
      <c r="S151" s="228" t="s">
        <v>157</v>
      </c>
      <c r="T151" s="228" t="s">
        <v>444</v>
      </c>
      <c r="U151" s="228" t="s">
        <v>254</v>
      </c>
      <c r="V151" s="228" t="s">
        <v>157</v>
      </c>
      <c r="W151" s="201"/>
      <c r="X151" s="229">
        <v>2019.0</v>
      </c>
      <c r="Y151" s="228">
        <v>1.0</v>
      </c>
      <c r="Z151" s="228">
        <v>31.0</v>
      </c>
      <c r="AA151" s="228">
        <v>5.6214E7</v>
      </c>
      <c r="AB151" s="228">
        <v>365.0</v>
      </c>
      <c r="AC151" s="230">
        <v>8.91039E8</v>
      </c>
      <c r="AD151" s="225">
        <v>2.243963E9</v>
      </c>
      <c r="AE151" s="1" t="s">
        <v>447</v>
      </c>
    </row>
    <row r="152" ht="15.75" customHeight="1">
      <c r="A152" s="244">
        <v>9.0482043E7</v>
      </c>
      <c r="B152" s="245">
        <v>1.146066668E9</v>
      </c>
      <c r="C152" s="199"/>
      <c r="D152" s="228" t="s">
        <v>402</v>
      </c>
      <c r="E152" s="228" t="s">
        <v>210</v>
      </c>
      <c r="F152" s="201"/>
      <c r="G152" s="201"/>
      <c r="H152" s="228" t="s">
        <v>440</v>
      </c>
      <c r="I152" s="228" t="s">
        <v>441</v>
      </c>
      <c r="J152" s="228">
        <v>2122.0</v>
      </c>
      <c r="K152" s="201"/>
      <c r="L152" s="228">
        <v>6.5329E7</v>
      </c>
      <c r="M152" s="228">
        <v>44168.0</v>
      </c>
      <c r="N152" s="228" t="s">
        <v>448</v>
      </c>
      <c r="O152" s="228" t="s">
        <v>449</v>
      </c>
      <c r="P152" s="201"/>
      <c r="Q152" s="228" t="s">
        <v>162</v>
      </c>
      <c r="R152" s="228" t="s">
        <v>443</v>
      </c>
      <c r="S152" s="228" t="s">
        <v>157</v>
      </c>
      <c r="T152" s="228" t="s">
        <v>444</v>
      </c>
      <c r="U152" s="228" t="s">
        <v>254</v>
      </c>
      <c r="V152" s="228" t="s">
        <v>157</v>
      </c>
      <c r="W152" s="201"/>
      <c r="X152" s="229">
        <v>2020.0</v>
      </c>
      <c r="Y152" s="228">
        <v>1.0</v>
      </c>
      <c r="Z152" s="228">
        <v>31.0</v>
      </c>
      <c r="AA152" s="228">
        <v>6.5329E7</v>
      </c>
      <c r="AB152" s="228">
        <v>366.0</v>
      </c>
      <c r="AC152" s="230">
        <v>7.86114E8</v>
      </c>
      <c r="AD152" s="225">
        <v>1.9981399E9</v>
      </c>
      <c r="AE152" s="1" t="s">
        <v>447</v>
      </c>
    </row>
    <row r="153" ht="15.75" customHeight="1">
      <c r="A153" s="244" t="s">
        <v>239</v>
      </c>
      <c r="B153" s="245">
        <v>3.368219922E9</v>
      </c>
      <c r="C153" s="199"/>
      <c r="D153" s="228" t="s">
        <v>402</v>
      </c>
      <c r="E153" s="228" t="s">
        <v>210</v>
      </c>
      <c r="F153" s="201"/>
      <c r="G153" s="201"/>
      <c r="H153" s="228" t="s">
        <v>440</v>
      </c>
      <c r="I153" s="228" t="s">
        <v>441</v>
      </c>
      <c r="J153" s="228">
        <v>2122.0</v>
      </c>
      <c r="K153" s="201"/>
      <c r="L153" s="228">
        <v>6.1984E7</v>
      </c>
      <c r="M153" s="228">
        <v>44168.0</v>
      </c>
      <c r="N153" s="228" t="s">
        <v>448</v>
      </c>
      <c r="O153" s="228" t="s">
        <v>449</v>
      </c>
      <c r="P153" s="201"/>
      <c r="Q153" s="228" t="s">
        <v>162</v>
      </c>
      <c r="R153" s="228" t="s">
        <v>443</v>
      </c>
      <c r="S153" s="228" t="s">
        <v>157</v>
      </c>
      <c r="T153" s="228" t="s">
        <v>444</v>
      </c>
      <c r="U153" s="228" t="s">
        <v>254</v>
      </c>
      <c r="V153" s="228" t="s">
        <v>157</v>
      </c>
      <c r="W153" s="201"/>
      <c r="X153" s="229">
        <v>2021.0</v>
      </c>
      <c r="Y153" s="228">
        <v>1.0</v>
      </c>
      <c r="Z153" s="228">
        <v>31.0</v>
      </c>
      <c r="AA153" s="228">
        <v>6.1984E7</v>
      </c>
      <c r="AB153" s="228">
        <v>365.0</v>
      </c>
      <c r="AC153" s="230">
        <v>8.40936E8</v>
      </c>
      <c r="AD153" s="225">
        <v>2.196928E9</v>
      </c>
      <c r="AE153" s="1" t="s">
        <v>447</v>
      </c>
    </row>
    <row r="154" ht="15.75" customHeight="1">
      <c r="A154" s="246"/>
      <c r="B154" s="247"/>
      <c r="C154" s="199"/>
      <c r="D154" s="228"/>
      <c r="E154" s="228"/>
      <c r="F154" s="201"/>
      <c r="G154" s="201"/>
      <c r="H154" s="228" t="s">
        <v>440</v>
      </c>
      <c r="I154" s="228"/>
      <c r="J154" s="228"/>
      <c r="K154" s="201"/>
      <c r="L154" s="228">
        <v>213900.0</v>
      </c>
      <c r="M154" s="228">
        <v>44168.0</v>
      </c>
      <c r="N154" s="228"/>
      <c r="O154" s="228"/>
      <c r="P154" s="201"/>
      <c r="Q154" s="228"/>
      <c r="R154" s="228"/>
      <c r="S154" s="228"/>
      <c r="T154" s="228"/>
      <c r="U154" s="228"/>
      <c r="V154" s="228"/>
      <c r="W154" s="201"/>
      <c r="X154" s="229">
        <v>2022.0</v>
      </c>
      <c r="Y154" s="228"/>
      <c r="Z154" s="228"/>
      <c r="AA154" s="228"/>
      <c r="AB154" s="248"/>
      <c r="AC154" s="230">
        <v>9.58331E8</v>
      </c>
      <c r="AD154" s="225">
        <v>2.317731E9</v>
      </c>
      <c r="AE154" s="1" t="s">
        <v>447</v>
      </c>
    </row>
    <row r="155" ht="15.75" customHeight="1">
      <c r="A155" s="246"/>
      <c r="B155" s="247"/>
      <c r="C155" s="206"/>
      <c r="D155" s="231" t="s">
        <v>402</v>
      </c>
      <c r="E155" s="231" t="s">
        <v>210</v>
      </c>
      <c r="F155" s="208"/>
      <c r="G155" s="208"/>
      <c r="H155" s="231" t="s">
        <v>440</v>
      </c>
      <c r="I155" s="231" t="s">
        <v>441</v>
      </c>
      <c r="J155" s="231">
        <v>2122.0</v>
      </c>
      <c r="K155" s="208"/>
      <c r="L155" s="231">
        <v>7.0723E7</v>
      </c>
      <c r="M155" s="231">
        <v>44168.0</v>
      </c>
      <c r="N155" s="231" t="s">
        <v>448</v>
      </c>
      <c r="O155" s="231" t="s">
        <v>449</v>
      </c>
      <c r="P155" s="208"/>
      <c r="Q155" s="231" t="s">
        <v>162</v>
      </c>
      <c r="R155" s="231" t="s">
        <v>443</v>
      </c>
      <c r="S155" s="231" t="s">
        <v>157</v>
      </c>
      <c r="T155" s="231" t="s">
        <v>444</v>
      </c>
      <c r="U155" s="231" t="s">
        <v>254</v>
      </c>
      <c r="V155" s="231" t="s">
        <v>157</v>
      </c>
      <c r="W155" s="208"/>
      <c r="X155" s="232">
        <v>2023.0</v>
      </c>
      <c r="Y155" s="231"/>
      <c r="Z155" s="231"/>
      <c r="AA155" s="231"/>
      <c r="AB155" s="231"/>
      <c r="AC155" s="233">
        <v>9.37958E8</v>
      </c>
      <c r="AD155" s="234">
        <v>2.376145E9</v>
      </c>
      <c r="AE155" s="1" t="s">
        <v>447</v>
      </c>
    </row>
    <row r="156" ht="15.75" customHeight="1">
      <c r="A156" s="244" t="s">
        <v>166</v>
      </c>
      <c r="B156" s="245">
        <v>3.365994436E9</v>
      </c>
      <c r="C156" s="191" t="s">
        <v>450</v>
      </c>
      <c r="D156" s="192" t="s">
        <v>451</v>
      </c>
      <c r="E156" s="192" t="s">
        <v>452</v>
      </c>
      <c r="F156" s="193">
        <v>9.0188954E7</v>
      </c>
      <c r="G156" s="193" t="s">
        <v>18</v>
      </c>
      <c r="H156" s="192" t="s">
        <v>453</v>
      </c>
      <c r="I156" s="192" t="s">
        <v>454</v>
      </c>
      <c r="J156" s="192">
        <v>2122.0</v>
      </c>
      <c r="K156" s="194" t="s">
        <v>174</v>
      </c>
      <c r="L156" s="195">
        <v>2192000.0</v>
      </c>
      <c r="M156" s="192">
        <v>55195.0</v>
      </c>
      <c r="N156" s="192">
        <v>-77.6452579737</v>
      </c>
      <c r="O156" s="192">
        <v>48.1358953015</v>
      </c>
      <c r="P156" s="193" t="s">
        <v>224</v>
      </c>
      <c r="Q156" s="192" t="s">
        <v>176</v>
      </c>
      <c r="R156" s="192" t="s">
        <v>157</v>
      </c>
      <c r="S156" s="192" t="s">
        <v>157</v>
      </c>
      <c r="T156" s="192" t="s">
        <v>455</v>
      </c>
      <c r="U156" s="192" t="s">
        <v>202</v>
      </c>
      <c r="V156" s="192" t="s">
        <v>157</v>
      </c>
      <c r="W156" s="193" t="s">
        <v>379</v>
      </c>
      <c r="X156" s="196">
        <v>2012.0</v>
      </c>
      <c r="Y156" s="192">
        <v>1.0</v>
      </c>
      <c r="Z156" s="192">
        <v>31.0</v>
      </c>
      <c r="AA156" s="195">
        <v>2192000.0</v>
      </c>
      <c r="AB156" s="192">
        <v>366.0</v>
      </c>
      <c r="AC156" s="197">
        <v>2.1117E7</v>
      </c>
      <c r="AD156" s="198">
        <v>2.1117E7</v>
      </c>
      <c r="AE156" s="1" t="s">
        <v>456</v>
      </c>
    </row>
    <row r="157" ht="15.75" customHeight="1">
      <c r="A157" s="244" t="s">
        <v>167</v>
      </c>
      <c r="B157" s="245">
        <v>1.143042803E9</v>
      </c>
      <c r="C157" s="199"/>
      <c r="D157" s="200" t="s">
        <v>451</v>
      </c>
      <c r="E157" s="200" t="s">
        <v>452</v>
      </c>
      <c r="F157" s="201"/>
      <c r="G157" s="201"/>
      <c r="H157" s="200" t="s">
        <v>457</v>
      </c>
      <c r="I157" s="200" t="s">
        <v>454</v>
      </c>
      <c r="J157" s="200">
        <v>2122.0</v>
      </c>
      <c r="K157" s="201"/>
      <c r="L157" s="202">
        <v>131000.0</v>
      </c>
      <c r="M157" s="200">
        <v>55195.0</v>
      </c>
      <c r="N157" s="200">
        <v>-77.6452579737</v>
      </c>
      <c r="O157" s="200">
        <v>48.1358953015</v>
      </c>
      <c r="P157" s="201"/>
      <c r="Q157" s="200" t="s">
        <v>176</v>
      </c>
      <c r="R157" s="200" t="s">
        <v>157</v>
      </c>
      <c r="S157" s="200" t="s">
        <v>157</v>
      </c>
      <c r="T157" s="200" t="s">
        <v>455</v>
      </c>
      <c r="U157" s="200" t="s">
        <v>202</v>
      </c>
      <c r="V157" s="200" t="s">
        <v>157</v>
      </c>
      <c r="W157" s="201"/>
      <c r="X157" s="203">
        <v>2013.0</v>
      </c>
      <c r="Y157" s="200">
        <v>1.0</v>
      </c>
      <c r="Z157" s="200">
        <v>31.0</v>
      </c>
      <c r="AA157" s="202">
        <v>131000.0</v>
      </c>
      <c r="AB157" s="200">
        <v>365.0</v>
      </c>
      <c r="AC157" s="204">
        <v>5.4309E7</v>
      </c>
      <c r="AD157" s="205">
        <v>5.4309E7</v>
      </c>
      <c r="AE157" s="1" t="s">
        <v>456</v>
      </c>
    </row>
    <row r="158" ht="15.75" customHeight="1">
      <c r="A158" s="189" t="s">
        <v>239</v>
      </c>
      <c r="B158" s="190">
        <v>3.368219922E9</v>
      </c>
      <c r="C158" s="199"/>
      <c r="D158" s="200" t="s">
        <v>451</v>
      </c>
      <c r="E158" s="200" t="s">
        <v>452</v>
      </c>
      <c r="F158" s="201"/>
      <c r="G158" s="201"/>
      <c r="H158" s="200" t="s">
        <v>458</v>
      </c>
      <c r="I158" s="200" t="s">
        <v>459</v>
      </c>
      <c r="J158" s="200">
        <v>2122.0</v>
      </c>
      <c r="K158" s="201"/>
      <c r="L158" s="202">
        <v>132000.0</v>
      </c>
      <c r="M158" s="200">
        <v>55195.0</v>
      </c>
      <c r="N158" s="200">
        <v>-77.6452579737</v>
      </c>
      <c r="O158" s="200">
        <v>48.1358953015</v>
      </c>
      <c r="P158" s="201"/>
      <c r="Q158" s="200" t="s">
        <v>176</v>
      </c>
      <c r="R158" s="200" t="s">
        <v>157</v>
      </c>
      <c r="S158" s="200" t="s">
        <v>157</v>
      </c>
      <c r="T158" s="200" t="s">
        <v>455</v>
      </c>
      <c r="U158" s="200" t="s">
        <v>202</v>
      </c>
      <c r="V158" s="200" t="s">
        <v>157</v>
      </c>
      <c r="W158" s="201"/>
      <c r="X158" s="203">
        <v>2014.0</v>
      </c>
      <c r="Y158" s="200">
        <v>1.0</v>
      </c>
      <c r="Z158" s="200">
        <v>31.0</v>
      </c>
      <c r="AA158" s="202">
        <v>132000.0</v>
      </c>
      <c r="AB158" s="200">
        <v>365.0</v>
      </c>
      <c r="AC158" s="204">
        <v>5.3591E7</v>
      </c>
      <c r="AD158" s="205">
        <v>5.3591E7</v>
      </c>
      <c r="AE158" s="1" t="s">
        <v>456</v>
      </c>
    </row>
    <row r="159" ht="15.75" customHeight="1">
      <c r="A159" s="244" t="s">
        <v>239</v>
      </c>
      <c r="B159" s="245">
        <v>3.368219922E9</v>
      </c>
      <c r="C159" s="199"/>
      <c r="D159" s="200" t="s">
        <v>451</v>
      </c>
      <c r="E159" s="200" t="s">
        <v>452</v>
      </c>
      <c r="F159" s="201"/>
      <c r="G159" s="201"/>
      <c r="H159" s="200" t="s">
        <v>460</v>
      </c>
      <c r="I159" s="200" t="s">
        <v>459</v>
      </c>
      <c r="J159" s="200">
        <v>2122.0</v>
      </c>
      <c r="K159" s="201"/>
      <c r="L159" s="202">
        <v>3197000.0</v>
      </c>
      <c r="M159" s="200">
        <v>55195.0</v>
      </c>
      <c r="N159" s="200">
        <v>-77.6452579737</v>
      </c>
      <c r="O159" s="200">
        <v>48.1358953015</v>
      </c>
      <c r="P159" s="201"/>
      <c r="Q159" s="200" t="s">
        <v>176</v>
      </c>
      <c r="R159" s="200" t="s">
        <v>157</v>
      </c>
      <c r="S159" s="200" t="s">
        <v>157</v>
      </c>
      <c r="T159" s="200" t="s">
        <v>455</v>
      </c>
      <c r="U159" s="200" t="s">
        <v>202</v>
      </c>
      <c r="V159" s="200" t="s">
        <v>157</v>
      </c>
      <c r="W159" s="201"/>
      <c r="X159" s="203">
        <v>2015.0</v>
      </c>
      <c r="Y159" s="200">
        <v>1.0</v>
      </c>
      <c r="Z159" s="200">
        <v>31.0</v>
      </c>
      <c r="AA159" s="202">
        <v>3197000.0</v>
      </c>
      <c r="AB159" s="200">
        <v>365.0</v>
      </c>
      <c r="AC159" s="204">
        <v>1.3371E7</v>
      </c>
      <c r="AD159" s="205">
        <v>1.3371E7</v>
      </c>
      <c r="AE159" s="1" t="s">
        <v>456</v>
      </c>
    </row>
    <row r="160" ht="15.75" customHeight="1">
      <c r="A160" s="244" t="s">
        <v>190</v>
      </c>
      <c r="B160" s="245">
        <v>1.161259883E9</v>
      </c>
      <c r="C160" s="206"/>
      <c r="D160" s="207" t="s">
        <v>451</v>
      </c>
      <c r="E160" s="207" t="s">
        <v>452</v>
      </c>
      <c r="F160" s="208"/>
      <c r="G160" s="208"/>
      <c r="H160" s="207" t="s">
        <v>460</v>
      </c>
      <c r="I160" s="207" t="s">
        <v>459</v>
      </c>
      <c r="J160" s="207">
        <v>2122.0</v>
      </c>
      <c r="K160" s="208"/>
      <c r="L160" s="209">
        <v>120000.0</v>
      </c>
      <c r="M160" s="207">
        <v>55195.0</v>
      </c>
      <c r="N160" s="207">
        <v>-77.6452579737</v>
      </c>
      <c r="O160" s="207">
        <v>48.1358953015</v>
      </c>
      <c r="P160" s="208"/>
      <c r="Q160" s="207" t="s">
        <v>176</v>
      </c>
      <c r="R160" s="207" t="s">
        <v>157</v>
      </c>
      <c r="S160" s="207" t="s">
        <v>157</v>
      </c>
      <c r="T160" s="207" t="s">
        <v>455</v>
      </c>
      <c r="U160" s="207" t="s">
        <v>202</v>
      </c>
      <c r="V160" s="207" t="s">
        <v>157</v>
      </c>
      <c r="W160" s="208"/>
      <c r="X160" s="210">
        <v>2016.0</v>
      </c>
      <c r="Y160" s="207">
        <v>1.0</v>
      </c>
      <c r="Z160" s="207">
        <v>31.0</v>
      </c>
      <c r="AA160" s="209">
        <v>120000.0</v>
      </c>
      <c r="AB160" s="207">
        <v>305.0</v>
      </c>
      <c r="AC160" s="211">
        <v>1155000.0</v>
      </c>
      <c r="AD160" s="212">
        <v>1155000.0</v>
      </c>
      <c r="AE160" s="1" t="s">
        <v>456</v>
      </c>
    </row>
    <row r="161" ht="15.75" customHeight="1">
      <c r="A161" s="244" t="s">
        <v>239</v>
      </c>
      <c r="B161" s="245">
        <v>3.368219922E9</v>
      </c>
      <c r="C161" s="213" t="s">
        <v>461</v>
      </c>
      <c r="D161" s="214" t="s">
        <v>462</v>
      </c>
      <c r="E161" s="214" t="s">
        <v>463</v>
      </c>
      <c r="F161" s="215">
        <v>9.0198573E7</v>
      </c>
      <c r="G161" s="215" t="s">
        <v>464</v>
      </c>
      <c r="H161" s="214" t="s">
        <v>465</v>
      </c>
      <c r="I161" s="214" t="s">
        <v>466</v>
      </c>
      <c r="J161" s="214">
        <v>212233.0</v>
      </c>
      <c r="K161" s="216" t="s">
        <v>467</v>
      </c>
      <c r="L161" s="217">
        <v>5.1041E7</v>
      </c>
      <c r="M161" s="214">
        <v>43850.0</v>
      </c>
      <c r="N161" s="214">
        <v>-76.673797</v>
      </c>
      <c r="O161" s="214">
        <v>49.245976</v>
      </c>
      <c r="P161" s="215" t="s">
        <v>378</v>
      </c>
      <c r="Q161" s="214" t="s">
        <v>176</v>
      </c>
      <c r="R161" s="214" t="s">
        <v>157</v>
      </c>
      <c r="S161" s="214" t="s">
        <v>157</v>
      </c>
      <c r="T161" s="214" t="s">
        <v>177</v>
      </c>
      <c r="U161" s="214" t="s">
        <v>178</v>
      </c>
      <c r="V161" s="214" t="s">
        <v>157</v>
      </c>
      <c r="W161" s="254" t="s">
        <v>468</v>
      </c>
      <c r="X161" s="218">
        <v>2012.0</v>
      </c>
      <c r="Y161" s="214">
        <v>1.0</v>
      </c>
      <c r="Z161" s="214">
        <v>31.0</v>
      </c>
      <c r="AA161" s="217">
        <v>5.1041E7</v>
      </c>
      <c r="AB161" s="214">
        <v>366.0</v>
      </c>
      <c r="AC161" s="219">
        <v>6.77046E8</v>
      </c>
      <c r="AD161" s="220">
        <v>6.89396E8</v>
      </c>
      <c r="AE161" s="1" t="s">
        <v>180</v>
      </c>
    </row>
    <row r="162" ht="15.75" customHeight="1">
      <c r="A162" s="244" t="s">
        <v>357</v>
      </c>
      <c r="B162" s="245">
        <v>3.370117692E9</v>
      </c>
      <c r="C162" s="199"/>
      <c r="D162" s="221" t="s">
        <v>462</v>
      </c>
      <c r="E162" s="221" t="s">
        <v>463</v>
      </c>
      <c r="F162" s="201"/>
      <c r="G162" s="226"/>
      <c r="H162" s="221" t="s">
        <v>465</v>
      </c>
      <c r="I162" s="221" t="s">
        <v>466</v>
      </c>
      <c r="J162" s="221">
        <v>212233.0</v>
      </c>
      <c r="K162" s="201"/>
      <c r="L162" s="222">
        <v>3.7712E7</v>
      </c>
      <c r="M162" s="221">
        <v>43850.0</v>
      </c>
      <c r="N162" s="221">
        <v>-76.673797</v>
      </c>
      <c r="O162" s="221">
        <v>49.245976</v>
      </c>
      <c r="P162" s="201"/>
      <c r="Q162" s="221" t="s">
        <v>176</v>
      </c>
      <c r="R162" s="221" t="s">
        <v>157</v>
      </c>
      <c r="S162" s="221" t="s">
        <v>157</v>
      </c>
      <c r="T162" s="221" t="s">
        <v>177</v>
      </c>
      <c r="U162" s="221" t="s">
        <v>178</v>
      </c>
      <c r="V162" s="221" t="s">
        <v>157</v>
      </c>
      <c r="W162" s="201"/>
      <c r="X162" s="223">
        <v>2013.0</v>
      </c>
      <c r="Y162" s="221">
        <v>1.0</v>
      </c>
      <c r="Z162" s="221">
        <v>31.0</v>
      </c>
      <c r="AA162" s="222">
        <v>3.7712E7</v>
      </c>
      <c r="AB162" s="221">
        <v>365.0</v>
      </c>
      <c r="AC162" s="224">
        <v>5.19225E8</v>
      </c>
      <c r="AD162" s="225">
        <v>5.53213E8</v>
      </c>
      <c r="AE162" s="1" t="s">
        <v>180</v>
      </c>
    </row>
    <row r="163" ht="15.75" customHeight="1">
      <c r="A163" s="244" t="s">
        <v>189</v>
      </c>
      <c r="B163" s="245">
        <v>1.165314676E9</v>
      </c>
      <c r="C163" s="199"/>
      <c r="D163" s="221" t="s">
        <v>462</v>
      </c>
      <c r="E163" s="221" t="s">
        <v>463</v>
      </c>
      <c r="F163" s="201"/>
      <c r="G163" s="227" t="s">
        <v>469</v>
      </c>
      <c r="H163" s="221" t="s">
        <v>465</v>
      </c>
      <c r="I163" s="221" t="s">
        <v>466</v>
      </c>
      <c r="J163" s="221">
        <v>212233.0</v>
      </c>
      <c r="K163" s="201"/>
      <c r="L163" s="222">
        <v>4.085E7</v>
      </c>
      <c r="M163" s="221">
        <v>43850.0</v>
      </c>
      <c r="N163" s="221">
        <v>-76.673797</v>
      </c>
      <c r="O163" s="221">
        <v>49.245976</v>
      </c>
      <c r="P163" s="201"/>
      <c r="Q163" s="221" t="s">
        <v>176</v>
      </c>
      <c r="R163" s="221" t="s">
        <v>157</v>
      </c>
      <c r="S163" s="221" t="s">
        <v>157</v>
      </c>
      <c r="T163" s="221" t="s">
        <v>177</v>
      </c>
      <c r="U163" s="221" t="s">
        <v>178</v>
      </c>
      <c r="V163" s="221" t="s">
        <v>157</v>
      </c>
      <c r="W163" s="201"/>
      <c r="X163" s="223">
        <v>2014.0</v>
      </c>
      <c r="Y163" s="221">
        <v>1.0</v>
      </c>
      <c r="Z163" s="221">
        <v>31.0</v>
      </c>
      <c r="AA163" s="222">
        <v>4.085E7</v>
      </c>
      <c r="AB163" s="221">
        <v>365.0</v>
      </c>
      <c r="AC163" s="224">
        <v>6.89117E8</v>
      </c>
      <c r="AD163" s="225">
        <v>7.10212E8</v>
      </c>
      <c r="AE163" s="1" t="s">
        <v>180</v>
      </c>
    </row>
    <row r="164" ht="15.75" customHeight="1">
      <c r="A164" s="244" t="s">
        <v>190</v>
      </c>
      <c r="B164" s="245">
        <v>1.161259883E9</v>
      </c>
      <c r="C164" s="199"/>
      <c r="D164" s="221" t="s">
        <v>462</v>
      </c>
      <c r="E164" s="221" t="s">
        <v>463</v>
      </c>
      <c r="F164" s="201"/>
      <c r="G164" s="201"/>
      <c r="H164" s="221" t="s">
        <v>470</v>
      </c>
      <c r="I164" s="221" t="s">
        <v>466</v>
      </c>
      <c r="J164" s="221">
        <v>212233.0</v>
      </c>
      <c r="K164" s="201"/>
      <c r="L164" s="222">
        <v>5.5438E7</v>
      </c>
      <c r="M164" s="221">
        <v>43850.0</v>
      </c>
      <c r="N164" s="221">
        <v>-76.673797</v>
      </c>
      <c r="O164" s="221">
        <v>49.245976</v>
      </c>
      <c r="P164" s="201"/>
      <c r="Q164" s="221" t="s">
        <v>176</v>
      </c>
      <c r="R164" s="221" t="s">
        <v>157</v>
      </c>
      <c r="S164" s="221" t="s">
        <v>157</v>
      </c>
      <c r="T164" s="221" t="s">
        <v>177</v>
      </c>
      <c r="U164" s="221" t="s">
        <v>178</v>
      </c>
      <c r="V164" s="221" t="s">
        <v>157</v>
      </c>
      <c r="W164" s="201"/>
      <c r="X164" s="223">
        <v>2015.0</v>
      </c>
      <c r="Y164" s="221">
        <v>1.0</v>
      </c>
      <c r="Z164" s="221">
        <v>31.0</v>
      </c>
      <c r="AA164" s="222">
        <v>5.5438E7</v>
      </c>
      <c r="AB164" s="221">
        <v>365.0</v>
      </c>
      <c r="AC164" s="224">
        <v>7.3824E8</v>
      </c>
      <c r="AD164" s="225">
        <v>7.53713E8</v>
      </c>
      <c r="AE164" s="1" t="s">
        <v>180</v>
      </c>
    </row>
    <row r="165" ht="15.75" customHeight="1">
      <c r="A165" s="244" t="s">
        <v>166</v>
      </c>
      <c r="B165" s="245">
        <v>3.365994436E9</v>
      </c>
      <c r="C165" s="199"/>
      <c r="D165" s="221" t="s">
        <v>462</v>
      </c>
      <c r="E165" s="221" t="s">
        <v>463</v>
      </c>
      <c r="F165" s="201"/>
      <c r="G165" s="201"/>
      <c r="H165" s="221" t="s">
        <v>470</v>
      </c>
      <c r="I165" s="221" t="s">
        <v>466</v>
      </c>
      <c r="J165" s="221">
        <v>212233.0</v>
      </c>
      <c r="K165" s="201"/>
      <c r="L165" s="222">
        <v>5.9317E7</v>
      </c>
      <c r="M165" s="221">
        <v>43850.0</v>
      </c>
      <c r="N165" s="221">
        <v>-76.673797</v>
      </c>
      <c r="O165" s="221">
        <v>49.245976</v>
      </c>
      <c r="P165" s="201"/>
      <c r="Q165" s="221" t="s">
        <v>176</v>
      </c>
      <c r="R165" s="221" t="s">
        <v>157</v>
      </c>
      <c r="S165" s="221" t="s">
        <v>157</v>
      </c>
      <c r="T165" s="221" t="s">
        <v>177</v>
      </c>
      <c r="U165" s="221" t="s">
        <v>178</v>
      </c>
      <c r="V165" s="221" t="s">
        <v>157</v>
      </c>
      <c r="W165" s="201"/>
      <c r="X165" s="223">
        <v>2016.0</v>
      </c>
      <c r="Y165" s="221">
        <v>1.0</v>
      </c>
      <c r="Z165" s="221">
        <v>31.0</v>
      </c>
      <c r="AA165" s="222">
        <v>5.9317E7</v>
      </c>
      <c r="AB165" s="221">
        <v>366.0</v>
      </c>
      <c r="AC165" s="224">
        <v>7.22288E8</v>
      </c>
      <c r="AD165" s="225">
        <v>7.28278E8</v>
      </c>
      <c r="AE165" s="1" t="s">
        <v>180</v>
      </c>
    </row>
    <row r="166" ht="15.75" customHeight="1">
      <c r="A166" s="244" t="s">
        <v>280</v>
      </c>
      <c r="B166" s="245">
        <v>1.163711683E9</v>
      </c>
      <c r="C166" s="199"/>
      <c r="D166" s="221" t="s">
        <v>462</v>
      </c>
      <c r="E166" s="221" t="s">
        <v>463</v>
      </c>
      <c r="F166" s="201"/>
      <c r="G166" s="201"/>
      <c r="H166" s="221" t="s">
        <v>470</v>
      </c>
      <c r="I166" s="221" t="s">
        <v>466</v>
      </c>
      <c r="J166" s="221">
        <v>212233.0</v>
      </c>
      <c r="K166" s="201"/>
      <c r="L166" s="222">
        <v>5.8072E7</v>
      </c>
      <c r="M166" s="221">
        <v>43850.0</v>
      </c>
      <c r="N166" s="221">
        <v>-76.673797</v>
      </c>
      <c r="O166" s="221">
        <v>49.245976</v>
      </c>
      <c r="P166" s="201"/>
      <c r="Q166" s="221" t="s">
        <v>176</v>
      </c>
      <c r="R166" s="221" t="s">
        <v>157</v>
      </c>
      <c r="S166" s="221" t="s">
        <v>157</v>
      </c>
      <c r="T166" s="221" t="s">
        <v>177</v>
      </c>
      <c r="U166" s="221" t="s">
        <v>178</v>
      </c>
      <c r="V166" s="221" t="s">
        <v>157</v>
      </c>
      <c r="W166" s="201"/>
      <c r="X166" s="223">
        <v>2017.0</v>
      </c>
      <c r="Y166" s="221">
        <v>1.0</v>
      </c>
      <c r="Z166" s="221">
        <v>31.0</v>
      </c>
      <c r="AA166" s="222">
        <v>5.8072E7</v>
      </c>
      <c r="AB166" s="221">
        <v>365.0</v>
      </c>
      <c r="AC166" s="224">
        <v>7.94536E8</v>
      </c>
      <c r="AD166" s="225">
        <v>8.0337E8</v>
      </c>
      <c r="AE166" s="1" t="s">
        <v>180</v>
      </c>
    </row>
    <row r="167" ht="15.75" customHeight="1">
      <c r="A167" s="189" t="s">
        <v>309</v>
      </c>
      <c r="B167" s="190">
        <v>1.167377465E9</v>
      </c>
      <c r="C167" s="199"/>
      <c r="D167" s="221" t="s">
        <v>462</v>
      </c>
      <c r="E167" s="221" t="s">
        <v>463</v>
      </c>
      <c r="F167" s="201"/>
      <c r="G167" s="201"/>
      <c r="H167" s="221" t="s">
        <v>470</v>
      </c>
      <c r="I167" s="221" t="s">
        <v>466</v>
      </c>
      <c r="J167" s="221">
        <v>212233.0</v>
      </c>
      <c r="K167" s="201"/>
      <c r="L167" s="222">
        <v>6.2458E7</v>
      </c>
      <c r="M167" s="221">
        <v>43850.0</v>
      </c>
      <c r="N167" s="221">
        <v>-76.673797</v>
      </c>
      <c r="O167" s="221">
        <v>49.245976</v>
      </c>
      <c r="P167" s="201"/>
      <c r="Q167" s="221" t="s">
        <v>176</v>
      </c>
      <c r="R167" s="221" t="s">
        <v>157</v>
      </c>
      <c r="S167" s="221" t="s">
        <v>157</v>
      </c>
      <c r="T167" s="221" t="s">
        <v>177</v>
      </c>
      <c r="U167" s="221" t="s">
        <v>178</v>
      </c>
      <c r="V167" s="221" t="s">
        <v>157</v>
      </c>
      <c r="W167" s="201"/>
      <c r="X167" s="223">
        <v>2018.0</v>
      </c>
      <c r="Y167" s="221">
        <v>1.0</v>
      </c>
      <c r="Z167" s="221">
        <v>31.0</v>
      </c>
      <c r="AA167" s="222">
        <v>6.2458E7</v>
      </c>
      <c r="AB167" s="221">
        <v>365.0</v>
      </c>
      <c r="AC167" s="224">
        <v>7.29804E8</v>
      </c>
      <c r="AD167" s="225">
        <v>7.33518E8</v>
      </c>
      <c r="AE167" s="1" t="s">
        <v>180</v>
      </c>
    </row>
    <row r="168" ht="15.75" customHeight="1">
      <c r="A168" s="244" t="s">
        <v>237</v>
      </c>
      <c r="B168" s="245">
        <v>1.145570769E9</v>
      </c>
      <c r="C168" s="199"/>
      <c r="D168" s="228" t="s">
        <v>471</v>
      </c>
      <c r="E168" s="228" t="s">
        <v>472</v>
      </c>
      <c r="F168" s="201"/>
      <c r="G168" s="201"/>
      <c r="H168" s="228" t="s">
        <v>465</v>
      </c>
      <c r="I168" s="228" t="s">
        <v>466</v>
      </c>
      <c r="J168" s="228">
        <v>212233.0</v>
      </c>
      <c r="K168" s="201"/>
      <c r="L168" s="228">
        <v>6.1117E7</v>
      </c>
      <c r="M168" s="228">
        <v>43850.0</v>
      </c>
      <c r="N168" s="228" t="s">
        <v>473</v>
      </c>
      <c r="O168" s="228" t="s">
        <v>474</v>
      </c>
      <c r="P168" s="201"/>
      <c r="Q168" s="228" t="s">
        <v>176</v>
      </c>
      <c r="R168" s="228" t="s">
        <v>157</v>
      </c>
      <c r="S168" s="228" t="s">
        <v>157</v>
      </c>
      <c r="T168" s="228" t="s">
        <v>177</v>
      </c>
      <c r="U168" s="228" t="s">
        <v>178</v>
      </c>
      <c r="V168" s="228" t="s">
        <v>157</v>
      </c>
      <c r="W168" s="201"/>
      <c r="X168" s="229">
        <v>2019.0</v>
      </c>
      <c r="Y168" s="228">
        <v>1.0</v>
      </c>
      <c r="Z168" s="228">
        <v>31.0</v>
      </c>
      <c r="AA168" s="228">
        <v>6.1117E7</v>
      </c>
      <c r="AB168" s="228">
        <v>365.0</v>
      </c>
      <c r="AC168" s="230">
        <v>7.79408E8</v>
      </c>
      <c r="AD168" s="225">
        <v>7.82839E8</v>
      </c>
      <c r="AE168" s="1" t="s">
        <v>180</v>
      </c>
    </row>
    <row r="169" ht="15.75" customHeight="1">
      <c r="A169" s="244">
        <v>9.0482043E7</v>
      </c>
      <c r="B169" s="245">
        <v>1.146066668E9</v>
      </c>
      <c r="C169" s="199"/>
      <c r="D169" s="228" t="s">
        <v>471</v>
      </c>
      <c r="E169" s="228" t="s">
        <v>472</v>
      </c>
      <c r="F169" s="201"/>
      <c r="G169" s="201"/>
      <c r="H169" s="228" t="s">
        <v>465</v>
      </c>
      <c r="I169" s="228" t="s">
        <v>466</v>
      </c>
      <c r="J169" s="228">
        <v>212233.0</v>
      </c>
      <c r="K169" s="201"/>
      <c r="L169" s="228">
        <v>1.9874E7</v>
      </c>
      <c r="M169" s="228">
        <v>43850.0</v>
      </c>
      <c r="N169" s="228" t="s">
        <v>473</v>
      </c>
      <c r="O169" s="228" t="s">
        <v>474</v>
      </c>
      <c r="P169" s="201"/>
      <c r="Q169" s="228" t="s">
        <v>176</v>
      </c>
      <c r="R169" s="228" t="s">
        <v>157</v>
      </c>
      <c r="S169" s="228" t="s">
        <v>157</v>
      </c>
      <c r="T169" s="228" t="s">
        <v>177</v>
      </c>
      <c r="U169" s="228" t="s">
        <v>178</v>
      </c>
      <c r="V169" s="228" t="s">
        <v>157</v>
      </c>
      <c r="W169" s="201"/>
      <c r="X169" s="229">
        <v>2020.0</v>
      </c>
      <c r="Y169" s="228">
        <v>1.0</v>
      </c>
      <c r="Z169" s="228">
        <v>31.0</v>
      </c>
      <c r="AA169" s="228">
        <v>1.9874E7</v>
      </c>
      <c r="AB169" s="228">
        <v>121.0</v>
      </c>
      <c r="AC169" s="230">
        <v>5.643E7</v>
      </c>
      <c r="AD169" s="225">
        <v>5.7796E7</v>
      </c>
      <c r="AE169" s="1" t="s">
        <v>180</v>
      </c>
    </row>
    <row r="170" ht="15.75" customHeight="1">
      <c r="A170" s="244" t="s">
        <v>237</v>
      </c>
      <c r="B170" s="245">
        <v>1.145570769E9</v>
      </c>
      <c r="C170" s="206"/>
      <c r="D170" s="231" t="s">
        <v>471</v>
      </c>
      <c r="E170" s="231" t="s">
        <v>472</v>
      </c>
      <c r="F170" s="208"/>
      <c r="G170" s="208"/>
      <c r="H170" s="231" t="s">
        <v>465</v>
      </c>
      <c r="I170" s="231" t="s">
        <v>466</v>
      </c>
      <c r="J170" s="231">
        <v>212233.0</v>
      </c>
      <c r="K170" s="208"/>
      <c r="L170" s="231">
        <v>13000.0</v>
      </c>
      <c r="M170" s="231">
        <v>67162.0</v>
      </c>
      <c r="N170" s="231" t="s">
        <v>475</v>
      </c>
      <c r="O170" s="231" t="s">
        <v>476</v>
      </c>
      <c r="P170" s="208"/>
      <c r="Q170" s="231" t="s">
        <v>176</v>
      </c>
      <c r="R170" s="231" t="s">
        <v>157</v>
      </c>
      <c r="S170" s="231" t="s">
        <v>157</v>
      </c>
      <c r="T170" s="231" t="s">
        <v>177</v>
      </c>
      <c r="U170" s="231" t="s">
        <v>178</v>
      </c>
      <c r="V170" s="231" t="s">
        <v>157</v>
      </c>
      <c r="W170" s="208"/>
      <c r="X170" s="232">
        <v>2021.0</v>
      </c>
      <c r="Y170" s="231">
        <v>1.0</v>
      </c>
      <c r="Z170" s="231">
        <v>31.0</v>
      </c>
      <c r="AA170" s="231">
        <v>13000.0</v>
      </c>
      <c r="AB170" s="231">
        <v>365.0</v>
      </c>
      <c r="AC170" s="233">
        <v>589000.0</v>
      </c>
      <c r="AD170" s="234">
        <v>589000.0</v>
      </c>
      <c r="AE170" s="1" t="s">
        <v>180</v>
      </c>
    </row>
    <row r="171" ht="15.75" customHeight="1">
      <c r="A171" s="244" t="s">
        <v>239</v>
      </c>
      <c r="B171" s="245">
        <v>3.368219922E9</v>
      </c>
      <c r="C171" s="191" t="s">
        <v>374</v>
      </c>
      <c r="D171" s="192" t="s">
        <v>375</v>
      </c>
      <c r="E171" s="192" t="s">
        <v>376</v>
      </c>
      <c r="F171" s="193">
        <v>9.0235581E7</v>
      </c>
      <c r="G171" s="193" t="s">
        <v>477</v>
      </c>
      <c r="H171" s="192" t="s">
        <v>478</v>
      </c>
      <c r="I171" s="192" t="s">
        <v>479</v>
      </c>
      <c r="J171" s="192">
        <v>212220.0</v>
      </c>
      <c r="K171" s="194" t="s">
        <v>199</v>
      </c>
      <c r="L171" s="195">
        <v>7516000.0</v>
      </c>
      <c r="M171" s="192">
        <v>66475.0</v>
      </c>
      <c r="N171" s="192">
        <v>-77.767389</v>
      </c>
      <c r="O171" s="192">
        <v>49.531694</v>
      </c>
      <c r="P171" s="193" t="s">
        <v>378</v>
      </c>
      <c r="Q171" s="192" t="s">
        <v>176</v>
      </c>
      <c r="R171" s="192" t="s">
        <v>157</v>
      </c>
      <c r="S171" s="192" t="s">
        <v>157</v>
      </c>
      <c r="T171" s="192" t="s">
        <v>480</v>
      </c>
      <c r="U171" s="192" t="s">
        <v>178</v>
      </c>
      <c r="V171" s="192" t="s">
        <v>157</v>
      </c>
      <c r="W171" s="262" t="s">
        <v>481</v>
      </c>
      <c r="X171" s="196">
        <v>2012.0</v>
      </c>
      <c r="Y171" s="192">
        <v>1.0</v>
      </c>
      <c r="Z171" s="192">
        <v>31.0</v>
      </c>
      <c r="AA171" s="195">
        <v>7516000.0</v>
      </c>
      <c r="AB171" s="192">
        <v>365.0</v>
      </c>
      <c r="AC171" s="197">
        <v>8.8497E7</v>
      </c>
      <c r="AD171" s="198">
        <v>1.29473E8</v>
      </c>
      <c r="AE171" s="1" t="s">
        <v>180</v>
      </c>
    </row>
    <row r="172" ht="15.75" customHeight="1">
      <c r="A172" s="244">
        <v>1.1701877E7</v>
      </c>
      <c r="B172" s="245">
        <v>1.141891102E9</v>
      </c>
      <c r="C172" s="235"/>
      <c r="D172" s="200" t="s">
        <v>375</v>
      </c>
      <c r="E172" s="200" t="s">
        <v>376</v>
      </c>
      <c r="F172" s="201"/>
      <c r="G172" s="226"/>
      <c r="H172" s="200" t="s">
        <v>478</v>
      </c>
      <c r="I172" s="200" t="s">
        <v>479</v>
      </c>
      <c r="J172" s="200">
        <v>212220.0</v>
      </c>
      <c r="K172" s="201"/>
      <c r="L172" s="202">
        <v>775000.0</v>
      </c>
      <c r="M172" s="200">
        <v>66475.0</v>
      </c>
      <c r="N172" s="200">
        <v>-77.767389</v>
      </c>
      <c r="O172" s="200">
        <v>49.531694</v>
      </c>
      <c r="P172" s="201"/>
      <c r="Q172" s="200" t="s">
        <v>176</v>
      </c>
      <c r="R172" s="200" t="s">
        <v>157</v>
      </c>
      <c r="S172" s="200" t="s">
        <v>157</v>
      </c>
      <c r="T172" s="200" t="s">
        <v>480</v>
      </c>
      <c r="U172" s="200" t="s">
        <v>178</v>
      </c>
      <c r="V172" s="200" t="s">
        <v>157</v>
      </c>
      <c r="W172" s="201"/>
      <c r="X172" s="203">
        <v>2013.0</v>
      </c>
      <c r="Y172" s="200">
        <v>1.0</v>
      </c>
      <c r="Z172" s="200">
        <v>31.0</v>
      </c>
      <c r="AA172" s="202">
        <v>775000.0</v>
      </c>
      <c r="AB172" s="200">
        <v>273.0</v>
      </c>
      <c r="AC172" s="204">
        <v>6.8461E7</v>
      </c>
      <c r="AD172" s="205">
        <v>1.0018156E8</v>
      </c>
      <c r="AE172" s="1" t="s">
        <v>482</v>
      </c>
    </row>
    <row r="173" ht="15.75" customHeight="1">
      <c r="A173" s="244">
        <v>1.8432286E7</v>
      </c>
      <c r="B173" s="245">
        <v>1.144117265E9</v>
      </c>
      <c r="C173" s="277" t="s">
        <v>483</v>
      </c>
      <c r="D173" s="200" t="s">
        <v>484</v>
      </c>
      <c r="E173" s="200" t="s">
        <v>485</v>
      </c>
      <c r="F173" s="201"/>
      <c r="G173" s="276" t="s">
        <v>53</v>
      </c>
      <c r="H173" s="200" t="s">
        <v>486</v>
      </c>
      <c r="I173" s="200" t="s">
        <v>173</v>
      </c>
      <c r="J173" s="200">
        <v>212220.0</v>
      </c>
      <c r="K173" s="201"/>
      <c r="L173" s="202">
        <v>6458870.0</v>
      </c>
      <c r="M173" s="200">
        <v>66475.0</v>
      </c>
      <c r="N173" s="200">
        <v>-77.767389</v>
      </c>
      <c r="O173" s="200">
        <v>49.531694</v>
      </c>
      <c r="P173" s="201"/>
      <c r="Q173" s="200" t="s">
        <v>176</v>
      </c>
      <c r="R173" s="200" t="s">
        <v>157</v>
      </c>
      <c r="S173" s="200" t="s">
        <v>157</v>
      </c>
      <c r="T173" s="200" t="s">
        <v>480</v>
      </c>
      <c r="U173" s="200" t="s">
        <v>178</v>
      </c>
      <c r="V173" s="200" t="s">
        <v>157</v>
      </c>
      <c r="W173" s="201"/>
      <c r="X173" s="203">
        <v>2016.0</v>
      </c>
      <c r="Y173" s="200">
        <v>1.0</v>
      </c>
      <c r="Z173" s="200">
        <v>31.0</v>
      </c>
      <c r="AA173" s="202">
        <v>6458870.0</v>
      </c>
      <c r="AB173" s="200">
        <v>366.0</v>
      </c>
      <c r="AC173" s="204">
        <v>3.314187E7</v>
      </c>
      <c r="AD173" s="205">
        <v>4.032235E7</v>
      </c>
      <c r="AE173" s="1" t="s">
        <v>180</v>
      </c>
    </row>
    <row r="174" ht="15.75" customHeight="1">
      <c r="A174" s="244" t="s">
        <v>239</v>
      </c>
      <c r="B174" s="245">
        <v>3.368219922E9</v>
      </c>
      <c r="C174" s="199"/>
      <c r="D174" s="200" t="s">
        <v>484</v>
      </c>
      <c r="E174" s="200" t="s">
        <v>485</v>
      </c>
      <c r="F174" s="201"/>
      <c r="G174" s="201"/>
      <c r="H174" s="200" t="s">
        <v>487</v>
      </c>
      <c r="I174" s="200" t="s">
        <v>485</v>
      </c>
      <c r="J174" s="200">
        <v>212220.0</v>
      </c>
      <c r="K174" s="201"/>
      <c r="L174" s="202">
        <v>5896000.0</v>
      </c>
      <c r="M174" s="200">
        <v>66475.0</v>
      </c>
      <c r="N174" s="200">
        <v>-77.767389</v>
      </c>
      <c r="O174" s="200">
        <v>49.531694</v>
      </c>
      <c r="P174" s="201"/>
      <c r="Q174" s="200" t="s">
        <v>176</v>
      </c>
      <c r="R174" s="200" t="s">
        <v>157</v>
      </c>
      <c r="S174" s="200" t="s">
        <v>157</v>
      </c>
      <c r="T174" s="200" t="s">
        <v>480</v>
      </c>
      <c r="U174" s="200" t="s">
        <v>178</v>
      </c>
      <c r="V174" s="200" t="s">
        <v>157</v>
      </c>
      <c r="W174" s="201"/>
      <c r="X174" s="203">
        <v>2017.0</v>
      </c>
      <c r="Y174" s="200">
        <v>1.0</v>
      </c>
      <c r="Z174" s="200">
        <v>31.0</v>
      </c>
      <c r="AA174" s="202">
        <v>5896000.0</v>
      </c>
      <c r="AB174" s="200">
        <v>365.0</v>
      </c>
      <c r="AC174" s="204">
        <v>3.47649E8</v>
      </c>
      <c r="AD174" s="205">
        <v>3.60175E8</v>
      </c>
      <c r="AE174" s="1" t="s">
        <v>180</v>
      </c>
    </row>
    <row r="175" ht="15.75" customHeight="1">
      <c r="A175" s="244" t="s">
        <v>436</v>
      </c>
      <c r="B175" s="245">
        <v>1.16047968E9</v>
      </c>
      <c r="C175" s="199"/>
      <c r="D175" s="200" t="s">
        <v>484</v>
      </c>
      <c r="E175" s="200" t="s">
        <v>485</v>
      </c>
      <c r="F175" s="201"/>
      <c r="G175" s="201"/>
      <c r="H175" s="200" t="s">
        <v>488</v>
      </c>
      <c r="I175" s="200" t="s">
        <v>173</v>
      </c>
      <c r="J175" s="200">
        <v>212220.0</v>
      </c>
      <c r="K175" s="201"/>
      <c r="L175" s="202">
        <v>1.0514E7</v>
      </c>
      <c r="M175" s="200">
        <v>66475.0</v>
      </c>
      <c r="N175" s="200">
        <v>-77.767389</v>
      </c>
      <c r="O175" s="200">
        <v>49.531694</v>
      </c>
      <c r="P175" s="201"/>
      <c r="Q175" s="200" t="s">
        <v>176</v>
      </c>
      <c r="R175" s="200" t="s">
        <v>157</v>
      </c>
      <c r="S175" s="200" t="s">
        <v>157</v>
      </c>
      <c r="T175" s="200" t="s">
        <v>480</v>
      </c>
      <c r="U175" s="200" t="s">
        <v>178</v>
      </c>
      <c r="V175" s="200" t="s">
        <v>157</v>
      </c>
      <c r="W175" s="201"/>
      <c r="X175" s="203">
        <v>2018.0</v>
      </c>
      <c r="Y175" s="200">
        <v>1.0</v>
      </c>
      <c r="Z175" s="200">
        <v>31.0</v>
      </c>
      <c r="AA175" s="202">
        <v>1.0514E7</v>
      </c>
      <c r="AB175" s="200">
        <v>356.0</v>
      </c>
      <c r="AC175" s="204">
        <v>1.21924E8</v>
      </c>
      <c r="AD175" s="205">
        <v>1.39392E8</v>
      </c>
      <c r="AE175" s="1" t="s">
        <v>180</v>
      </c>
    </row>
    <row r="176" ht="15.75" customHeight="1">
      <c r="A176" s="189" t="s">
        <v>239</v>
      </c>
      <c r="B176" s="190">
        <v>3.368219922E9</v>
      </c>
      <c r="C176" s="206"/>
      <c r="D176" s="239" t="s">
        <v>484</v>
      </c>
      <c r="E176" s="239" t="s">
        <v>485</v>
      </c>
      <c r="F176" s="208"/>
      <c r="G176" s="208"/>
      <c r="H176" s="239" t="s">
        <v>489</v>
      </c>
      <c r="I176" s="239" t="s">
        <v>157</v>
      </c>
      <c r="J176" s="239">
        <v>212220.0</v>
      </c>
      <c r="K176" s="208"/>
      <c r="L176" s="239">
        <v>8714000.0</v>
      </c>
      <c r="M176" s="239">
        <v>66475.0</v>
      </c>
      <c r="N176" s="239" t="s">
        <v>490</v>
      </c>
      <c r="O176" s="239" t="s">
        <v>491</v>
      </c>
      <c r="P176" s="208"/>
      <c r="Q176" s="239" t="s">
        <v>176</v>
      </c>
      <c r="R176" s="239" t="s">
        <v>157</v>
      </c>
      <c r="S176" s="239" t="s">
        <v>157</v>
      </c>
      <c r="T176" s="239" t="s">
        <v>480</v>
      </c>
      <c r="U176" s="239" t="s">
        <v>178</v>
      </c>
      <c r="V176" s="239" t="s">
        <v>157</v>
      </c>
      <c r="W176" s="208"/>
      <c r="X176" s="240">
        <v>2019.0</v>
      </c>
      <c r="Y176" s="239">
        <v>1.0</v>
      </c>
      <c r="Z176" s="239">
        <v>31.0</v>
      </c>
      <c r="AA176" s="239">
        <v>8714000.0</v>
      </c>
      <c r="AB176" s="239">
        <v>210.0</v>
      </c>
      <c r="AC176" s="241">
        <v>5.1589E7</v>
      </c>
      <c r="AD176" s="212">
        <v>5.7555E7</v>
      </c>
      <c r="AE176" s="1" t="s">
        <v>492</v>
      </c>
    </row>
    <row r="177" ht="15.75" customHeight="1">
      <c r="A177" s="246"/>
      <c r="B177" s="247"/>
      <c r="C177" s="281" t="s">
        <v>493</v>
      </c>
      <c r="D177" s="282" t="s">
        <v>259</v>
      </c>
      <c r="E177" s="282" t="s">
        <v>260</v>
      </c>
      <c r="F177" s="283" t="s">
        <v>494</v>
      </c>
      <c r="G177" s="283" t="s">
        <v>495</v>
      </c>
      <c r="H177" s="282" t="s">
        <v>496</v>
      </c>
      <c r="I177" s="282" t="s">
        <v>157</v>
      </c>
      <c r="J177" s="282">
        <v>212220.0</v>
      </c>
      <c r="K177" s="284" t="s">
        <v>199</v>
      </c>
      <c r="L177" s="282">
        <v>1365000.0</v>
      </c>
      <c r="M177" s="282">
        <v>72837.0</v>
      </c>
      <c r="N177" s="282" t="s">
        <v>497</v>
      </c>
      <c r="O177" s="282" t="s">
        <v>498</v>
      </c>
      <c r="P177" s="283" t="s">
        <v>442</v>
      </c>
      <c r="Q177" s="282" t="s">
        <v>176</v>
      </c>
      <c r="R177" s="282" t="s">
        <v>157</v>
      </c>
      <c r="S177" s="282" t="s">
        <v>157</v>
      </c>
      <c r="T177" s="282" t="s">
        <v>444</v>
      </c>
      <c r="U177" s="282" t="s">
        <v>254</v>
      </c>
      <c r="V177" s="282" t="s">
        <v>157</v>
      </c>
      <c r="W177" s="283" t="s">
        <v>379</v>
      </c>
      <c r="X177" s="283">
        <v>2023.0</v>
      </c>
      <c r="Y177" s="282"/>
      <c r="Z177" s="282"/>
      <c r="AA177" s="282"/>
      <c r="AB177" s="282"/>
      <c r="AC177" s="285">
        <v>3.8222E7</v>
      </c>
      <c r="AD177" s="275">
        <v>3.8222E7</v>
      </c>
      <c r="AE177" s="1" t="s">
        <v>499</v>
      </c>
    </row>
    <row r="178" ht="15.75" customHeight="1">
      <c r="A178" s="244" t="s">
        <v>366</v>
      </c>
      <c r="B178" s="245">
        <v>1.171134787E9</v>
      </c>
      <c r="C178" s="191" t="s">
        <v>193</v>
      </c>
      <c r="D178" s="192" t="s">
        <v>194</v>
      </c>
      <c r="E178" s="192" t="s">
        <v>195</v>
      </c>
      <c r="F178" s="193">
        <v>9.0328741E7</v>
      </c>
      <c r="G178" s="193" t="s">
        <v>21</v>
      </c>
      <c r="H178" s="192" t="s">
        <v>500</v>
      </c>
      <c r="I178" s="192" t="s">
        <v>501</v>
      </c>
      <c r="J178" s="192">
        <v>212220.0</v>
      </c>
      <c r="K178" s="194" t="s">
        <v>199</v>
      </c>
      <c r="L178" s="195">
        <v>1.8974E7</v>
      </c>
      <c r="M178" s="192">
        <v>45805.0</v>
      </c>
      <c r="N178" s="192">
        <v>-77.5546200629</v>
      </c>
      <c r="O178" s="192">
        <v>48.1617105178</v>
      </c>
      <c r="P178" s="193" t="s">
        <v>224</v>
      </c>
      <c r="Q178" s="192" t="s">
        <v>176</v>
      </c>
      <c r="R178" s="192" t="s">
        <v>157</v>
      </c>
      <c r="S178" s="192" t="s">
        <v>157</v>
      </c>
      <c r="T178" s="192" t="s">
        <v>455</v>
      </c>
      <c r="U178" s="192" t="s">
        <v>202</v>
      </c>
      <c r="V178" s="192" t="s">
        <v>157</v>
      </c>
      <c r="W178" s="193" t="s">
        <v>203</v>
      </c>
      <c r="X178" s="196">
        <v>2012.0</v>
      </c>
      <c r="Y178" s="192">
        <v>1.0</v>
      </c>
      <c r="Z178" s="192">
        <v>31.0</v>
      </c>
      <c r="AA178" s="195">
        <v>1.8974E7</v>
      </c>
      <c r="AB178" s="192">
        <v>366.0</v>
      </c>
      <c r="AC178" s="197">
        <v>2.41701E8</v>
      </c>
      <c r="AD178" s="198">
        <v>2.45424E8</v>
      </c>
      <c r="AE178" s="1" t="s">
        <v>502</v>
      </c>
    </row>
    <row r="179" ht="15.75" customHeight="1">
      <c r="A179" s="244" t="s">
        <v>357</v>
      </c>
      <c r="B179" s="245">
        <v>3.370117692E9</v>
      </c>
      <c r="C179" s="199"/>
      <c r="D179" s="200" t="s">
        <v>194</v>
      </c>
      <c r="E179" s="200" t="s">
        <v>195</v>
      </c>
      <c r="F179" s="201"/>
      <c r="G179" s="201"/>
      <c r="H179" s="200" t="s">
        <v>500</v>
      </c>
      <c r="I179" s="200" t="s">
        <v>501</v>
      </c>
      <c r="J179" s="200">
        <v>212220.0</v>
      </c>
      <c r="K179" s="201"/>
      <c r="L179" s="202">
        <v>2.1252E7</v>
      </c>
      <c r="M179" s="200">
        <v>45805.0</v>
      </c>
      <c r="N179" s="200">
        <v>-77.5546200629</v>
      </c>
      <c r="O179" s="200">
        <v>48.1617105178</v>
      </c>
      <c r="P179" s="201"/>
      <c r="Q179" s="200" t="s">
        <v>176</v>
      </c>
      <c r="R179" s="200" t="s">
        <v>157</v>
      </c>
      <c r="S179" s="200" t="s">
        <v>157</v>
      </c>
      <c r="T179" s="200" t="s">
        <v>455</v>
      </c>
      <c r="U179" s="200" t="s">
        <v>202</v>
      </c>
      <c r="V179" s="200" t="s">
        <v>157</v>
      </c>
      <c r="W179" s="201"/>
      <c r="X179" s="203">
        <v>2013.0</v>
      </c>
      <c r="Y179" s="200">
        <v>1.0</v>
      </c>
      <c r="Z179" s="200">
        <v>31.0</v>
      </c>
      <c r="AA179" s="202">
        <v>2.1252E7</v>
      </c>
      <c r="AB179" s="200">
        <v>365.0</v>
      </c>
      <c r="AC179" s="204">
        <v>3.02381E8</v>
      </c>
      <c r="AD179" s="205">
        <v>3.06986E8</v>
      </c>
      <c r="AE179" s="1" t="s">
        <v>502</v>
      </c>
    </row>
    <row r="180" ht="15.75" customHeight="1">
      <c r="A180" s="189" t="s">
        <v>189</v>
      </c>
      <c r="B180" s="190">
        <v>1.165314676E9</v>
      </c>
      <c r="C180" s="199"/>
      <c r="D180" s="200" t="s">
        <v>194</v>
      </c>
      <c r="E180" s="200" t="s">
        <v>195</v>
      </c>
      <c r="F180" s="201"/>
      <c r="G180" s="201"/>
      <c r="H180" s="200" t="s">
        <v>500</v>
      </c>
      <c r="I180" s="200" t="s">
        <v>501</v>
      </c>
      <c r="J180" s="200">
        <v>212220.0</v>
      </c>
      <c r="K180" s="201"/>
      <c r="L180" s="202">
        <v>2.637E7</v>
      </c>
      <c r="M180" s="200">
        <v>45805.0</v>
      </c>
      <c r="N180" s="200">
        <v>-77.5546200629</v>
      </c>
      <c r="O180" s="200">
        <v>48.1617105178</v>
      </c>
      <c r="P180" s="201"/>
      <c r="Q180" s="200" t="s">
        <v>176</v>
      </c>
      <c r="R180" s="200" t="s">
        <v>157</v>
      </c>
      <c r="S180" s="200" t="s">
        <v>157</v>
      </c>
      <c r="T180" s="200" t="s">
        <v>455</v>
      </c>
      <c r="U180" s="200" t="s">
        <v>202</v>
      </c>
      <c r="V180" s="200" t="s">
        <v>157</v>
      </c>
      <c r="W180" s="201"/>
      <c r="X180" s="203">
        <v>2014.0</v>
      </c>
      <c r="Y180" s="200">
        <v>1.0</v>
      </c>
      <c r="Z180" s="200">
        <v>31.0</v>
      </c>
      <c r="AA180" s="202">
        <v>2.637E7</v>
      </c>
      <c r="AB180" s="200">
        <v>365.0</v>
      </c>
      <c r="AC180" s="204">
        <v>3.24889E8</v>
      </c>
      <c r="AD180" s="205">
        <v>3.29262E8</v>
      </c>
      <c r="AE180" s="1" t="s">
        <v>502</v>
      </c>
    </row>
    <row r="181" ht="15.75" customHeight="1">
      <c r="A181" s="244" t="s">
        <v>347</v>
      </c>
      <c r="B181" s="245">
        <v>1.170875745E9</v>
      </c>
      <c r="C181" s="199"/>
      <c r="D181" s="200" t="s">
        <v>194</v>
      </c>
      <c r="E181" s="200" t="s">
        <v>195</v>
      </c>
      <c r="F181" s="201"/>
      <c r="G181" s="201"/>
      <c r="H181" s="200" t="s">
        <v>503</v>
      </c>
      <c r="I181" s="200" t="s">
        <v>501</v>
      </c>
      <c r="J181" s="200">
        <v>212220.0</v>
      </c>
      <c r="K181" s="201"/>
      <c r="L181" s="202">
        <v>2.6583E7</v>
      </c>
      <c r="M181" s="200">
        <v>45805.0</v>
      </c>
      <c r="N181" s="200">
        <v>-77.5546200629</v>
      </c>
      <c r="O181" s="200">
        <v>48.1617105178</v>
      </c>
      <c r="P181" s="201"/>
      <c r="Q181" s="200" t="s">
        <v>176</v>
      </c>
      <c r="R181" s="200" t="s">
        <v>157</v>
      </c>
      <c r="S181" s="200" t="s">
        <v>157</v>
      </c>
      <c r="T181" s="200" t="s">
        <v>455</v>
      </c>
      <c r="U181" s="200" t="s">
        <v>202</v>
      </c>
      <c r="V181" s="200" t="s">
        <v>157</v>
      </c>
      <c r="W181" s="201"/>
      <c r="X181" s="203">
        <v>2015.0</v>
      </c>
      <c r="Y181" s="200">
        <v>1.0</v>
      </c>
      <c r="Z181" s="200">
        <v>31.0</v>
      </c>
      <c r="AA181" s="202">
        <v>2.6583E7</v>
      </c>
      <c r="AB181" s="200">
        <v>365.0</v>
      </c>
      <c r="AC181" s="204">
        <v>3.62087E8</v>
      </c>
      <c r="AD181" s="205">
        <v>3.6673E8</v>
      </c>
      <c r="AE181" s="1" t="s">
        <v>502</v>
      </c>
    </row>
    <row r="182" ht="15.75" customHeight="1">
      <c r="A182" s="244" t="s">
        <v>188</v>
      </c>
      <c r="B182" s="245">
        <v>1.149874944E9</v>
      </c>
      <c r="C182" s="199"/>
      <c r="D182" s="200" t="s">
        <v>194</v>
      </c>
      <c r="E182" s="200" t="s">
        <v>195</v>
      </c>
      <c r="F182" s="201"/>
      <c r="G182" s="201"/>
      <c r="H182" s="200" t="s">
        <v>503</v>
      </c>
      <c r="I182" s="200" t="s">
        <v>501</v>
      </c>
      <c r="J182" s="200">
        <v>212220.0</v>
      </c>
      <c r="K182" s="201"/>
      <c r="L182" s="202">
        <v>3.3146E7</v>
      </c>
      <c r="M182" s="200">
        <v>45805.0</v>
      </c>
      <c r="N182" s="200">
        <v>-77.5546200629</v>
      </c>
      <c r="O182" s="200">
        <v>48.1617105178</v>
      </c>
      <c r="P182" s="201"/>
      <c r="Q182" s="200" t="s">
        <v>176</v>
      </c>
      <c r="R182" s="200" t="s">
        <v>157</v>
      </c>
      <c r="S182" s="200" t="s">
        <v>157</v>
      </c>
      <c r="T182" s="200" t="s">
        <v>455</v>
      </c>
      <c r="U182" s="200" t="s">
        <v>202</v>
      </c>
      <c r="V182" s="200" t="s">
        <v>157</v>
      </c>
      <c r="W182" s="201"/>
      <c r="X182" s="203">
        <v>2016.0</v>
      </c>
      <c r="Y182" s="200">
        <v>1.0</v>
      </c>
      <c r="Z182" s="200">
        <v>31.0</v>
      </c>
      <c r="AA182" s="202">
        <v>3.3146E7</v>
      </c>
      <c r="AB182" s="200">
        <v>366.0</v>
      </c>
      <c r="AC182" s="204">
        <v>3.76496E8</v>
      </c>
      <c r="AD182" s="205">
        <v>3.80729E8</v>
      </c>
      <c r="AE182" s="1" t="s">
        <v>502</v>
      </c>
    </row>
    <row r="183" ht="15.75" customHeight="1">
      <c r="A183" s="189" t="s">
        <v>237</v>
      </c>
      <c r="B183" s="190">
        <v>1.145570769E9</v>
      </c>
      <c r="C183" s="235"/>
      <c r="D183" s="200" t="s">
        <v>194</v>
      </c>
      <c r="E183" s="200" t="s">
        <v>195</v>
      </c>
      <c r="F183" s="201"/>
      <c r="G183" s="201"/>
      <c r="H183" s="200" t="s">
        <v>503</v>
      </c>
      <c r="I183" s="200" t="s">
        <v>501</v>
      </c>
      <c r="J183" s="200">
        <v>212220.0</v>
      </c>
      <c r="K183" s="201"/>
      <c r="L183" s="202">
        <v>2.5963E7</v>
      </c>
      <c r="M183" s="200">
        <v>45805.0</v>
      </c>
      <c r="N183" s="200">
        <v>-77.5546200629</v>
      </c>
      <c r="O183" s="200">
        <v>48.1617105178</v>
      </c>
      <c r="P183" s="201"/>
      <c r="Q183" s="200" t="s">
        <v>176</v>
      </c>
      <c r="R183" s="200" t="s">
        <v>157</v>
      </c>
      <c r="S183" s="200" t="s">
        <v>157</v>
      </c>
      <c r="T183" s="200" t="s">
        <v>455</v>
      </c>
      <c r="U183" s="200" t="s">
        <v>202</v>
      </c>
      <c r="V183" s="200" t="s">
        <v>157</v>
      </c>
      <c r="W183" s="201"/>
      <c r="X183" s="203">
        <v>2017.0</v>
      </c>
      <c r="Y183" s="200">
        <v>1.0</v>
      </c>
      <c r="Z183" s="200">
        <v>31.0</v>
      </c>
      <c r="AA183" s="202">
        <v>2.5963E7</v>
      </c>
      <c r="AB183" s="200">
        <v>365.0</v>
      </c>
      <c r="AC183" s="204">
        <v>3.63726E8</v>
      </c>
      <c r="AD183" s="205">
        <v>3.68384E8</v>
      </c>
      <c r="AE183" s="1" t="s">
        <v>502</v>
      </c>
    </row>
    <row r="184" ht="15.75" customHeight="1">
      <c r="A184" s="244" t="s">
        <v>351</v>
      </c>
      <c r="B184" s="245">
        <v>1.170258231E9</v>
      </c>
      <c r="C184" s="32" t="s">
        <v>208</v>
      </c>
      <c r="D184" s="200" t="s">
        <v>209</v>
      </c>
      <c r="E184" s="200" t="s">
        <v>210</v>
      </c>
      <c r="F184" s="201"/>
      <c r="G184" s="201"/>
      <c r="H184" s="200" t="s">
        <v>503</v>
      </c>
      <c r="I184" s="200" t="s">
        <v>501</v>
      </c>
      <c r="J184" s="200">
        <v>212220.0</v>
      </c>
      <c r="K184" s="201"/>
      <c r="L184" s="202">
        <v>2.78E7</v>
      </c>
      <c r="M184" s="200">
        <v>45805.0</v>
      </c>
      <c r="N184" s="200">
        <v>-77.5546200629</v>
      </c>
      <c r="O184" s="200">
        <v>48.1617105178</v>
      </c>
      <c r="P184" s="201"/>
      <c r="Q184" s="200" t="s">
        <v>176</v>
      </c>
      <c r="R184" s="200" t="s">
        <v>157</v>
      </c>
      <c r="S184" s="200" t="s">
        <v>157</v>
      </c>
      <c r="T184" s="200" t="s">
        <v>455</v>
      </c>
      <c r="U184" s="200" t="s">
        <v>202</v>
      </c>
      <c r="V184" s="200" t="s">
        <v>157</v>
      </c>
      <c r="W184" s="201"/>
      <c r="X184" s="203">
        <v>2018.0</v>
      </c>
      <c r="Y184" s="200">
        <v>1.0</v>
      </c>
      <c r="Z184" s="200">
        <v>31.0</v>
      </c>
      <c r="AA184" s="202">
        <v>2.78E7</v>
      </c>
      <c r="AB184" s="200">
        <v>365.0</v>
      </c>
      <c r="AC184" s="204">
        <v>3.55866E8</v>
      </c>
      <c r="AD184" s="205">
        <v>3.6034E8</v>
      </c>
      <c r="AE184" s="1" t="s">
        <v>502</v>
      </c>
    </row>
    <row r="185" ht="15.75" customHeight="1">
      <c r="A185" s="189" t="s">
        <v>239</v>
      </c>
      <c r="B185" s="190">
        <v>3.368219922E9</v>
      </c>
      <c r="C185" s="42" t="s">
        <v>211</v>
      </c>
      <c r="D185" s="236" t="s">
        <v>212</v>
      </c>
      <c r="E185" s="236" t="s">
        <v>213</v>
      </c>
      <c r="F185" s="201"/>
      <c r="G185" s="201"/>
      <c r="H185" s="236" t="s">
        <v>504</v>
      </c>
      <c r="I185" s="236" t="s">
        <v>157</v>
      </c>
      <c r="J185" s="236">
        <v>212220.0</v>
      </c>
      <c r="K185" s="201"/>
      <c r="L185" s="236">
        <v>2.6291E7</v>
      </c>
      <c r="M185" s="236">
        <v>45805.0</v>
      </c>
      <c r="N185" s="236" t="s">
        <v>505</v>
      </c>
      <c r="O185" s="236" t="s">
        <v>506</v>
      </c>
      <c r="P185" s="201"/>
      <c r="Q185" s="236" t="s">
        <v>176</v>
      </c>
      <c r="R185" s="236" t="s">
        <v>157</v>
      </c>
      <c r="S185" s="236" t="s">
        <v>157</v>
      </c>
      <c r="T185" s="236" t="s">
        <v>455</v>
      </c>
      <c r="U185" s="236" t="s">
        <v>202</v>
      </c>
      <c r="V185" s="236" t="s">
        <v>157</v>
      </c>
      <c r="W185" s="201"/>
      <c r="X185" s="237">
        <v>2019.0</v>
      </c>
      <c r="Y185" s="236">
        <v>1.0</v>
      </c>
      <c r="Z185" s="236">
        <v>31.0</v>
      </c>
      <c r="AA185" s="236">
        <v>2.6291E7</v>
      </c>
      <c r="AB185" s="236">
        <v>365.0</v>
      </c>
      <c r="AC185" s="238">
        <v>3.51526E8</v>
      </c>
      <c r="AD185" s="205">
        <v>3.54747E8</v>
      </c>
      <c r="AE185" s="1" t="s">
        <v>502</v>
      </c>
    </row>
    <row r="186" ht="15.75" customHeight="1">
      <c r="A186" s="244">
        <v>1.2281317E7</v>
      </c>
      <c r="B186" s="245">
        <v>1.142470914E9</v>
      </c>
      <c r="C186" s="42" t="s">
        <v>208</v>
      </c>
      <c r="D186" s="236" t="s">
        <v>209</v>
      </c>
      <c r="E186" s="236" t="s">
        <v>210</v>
      </c>
      <c r="F186" s="201"/>
      <c r="G186" s="201"/>
      <c r="H186" s="236" t="s">
        <v>500</v>
      </c>
      <c r="I186" s="236" t="s">
        <v>501</v>
      </c>
      <c r="J186" s="236">
        <v>212220.0</v>
      </c>
      <c r="K186" s="201"/>
      <c r="L186" s="236">
        <v>3.0855E7</v>
      </c>
      <c r="M186" s="236">
        <v>45805.0</v>
      </c>
      <c r="N186" s="236" t="s">
        <v>505</v>
      </c>
      <c r="O186" s="236" t="s">
        <v>506</v>
      </c>
      <c r="P186" s="201"/>
      <c r="Q186" s="236" t="s">
        <v>176</v>
      </c>
      <c r="R186" s="236" t="s">
        <v>157</v>
      </c>
      <c r="S186" s="236" t="s">
        <v>157</v>
      </c>
      <c r="T186" s="236" t="s">
        <v>455</v>
      </c>
      <c r="U186" s="236" t="s">
        <v>202</v>
      </c>
      <c r="V186" s="236" t="s">
        <v>157</v>
      </c>
      <c r="W186" s="201"/>
      <c r="X186" s="237">
        <v>2020.0</v>
      </c>
      <c r="Y186" s="236">
        <v>1.0</v>
      </c>
      <c r="Z186" s="236">
        <v>31.0</v>
      </c>
      <c r="AA186" s="236">
        <v>3.0855E7</v>
      </c>
      <c r="AB186" s="236">
        <v>366.0</v>
      </c>
      <c r="AC186" s="238">
        <v>3.70046E8</v>
      </c>
      <c r="AD186" s="205">
        <v>3.7487E8</v>
      </c>
      <c r="AE186" s="1" t="s">
        <v>502</v>
      </c>
    </row>
    <row r="187" ht="15.75" customHeight="1">
      <c r="A187" s="244">
        <v>9.0482043E7</v>
      </c>
      <c r="B187" s="245">
        <v>1.146066668E9</v>
      </c>
      <c r="C187" s="286" t="s">
        <v>507</v>
      </c>
      <c r="D187" s="236" t="s">
        <v>508</v>
      </c>
      <c r="E187" s="236" t="s">
        <v>509</v>
      </c>
      <c r="F187" s="201"/>
      <c r="G187" s="201"/>
      <c r="H187" s="236" t="s">
        <v>500</v>
      </c>
      <c r="I187" s="236" t="s">
        <v>501</v>
      </c>
      <c r="J187" s="236">
        <v>212220.0</v>
      </c>
      <c r="K187" s="201"/>
      <c r="L187" s="236">
        <v>2.6989E7</v>
      </c>
      <c r="M187" s="236">
        <v>45805.0</v>
      </c>
      <c r="N187" s="236" t="s">
        <v>505</v>
      </c>
      <c r="O187" s="236" t="s">
        <v>506</v>
      </c>
      <c r="P187" s="201"/>
      <c r="Q187" s="236" t="s">
        <v>176</v>
      </c>
      <c r="R187" s="236" t="s">
        <v>157</v>
      </c>
      <c r="S187" s="236" t="s">
        <v>157</v>
      </c>
      <c r="T187" s="236" t="s">
        <v>455</v>
      </c>
      <c r="U187" s="236" t="s">
        <v>202</v>
      </c>
      <c r="V187" s="236" t="s">
        <v>157</v>
      </c>
      <c r="W187" s="201"/>
      <c r="X187" s="237">
        <v>2021.0</v>
      </c>
      <c r="Y187" s="236">
        <v>1.0</v>
      </c>
      <c r="Z187" s="236">
        <v>31.0</v>
      </c>
      <c r="AA187" s="236">
        <v>2.6989E7</v>
      </c>
      <c r="AB187" s="236">
        <v>365.0</v>
      </c>
      <c r="AC187" s="238">
        <v>3.30503E8</v>
      </c>
      <c r="AD187" s="205">
        <v>3.35598E8</v>
      </c>
      <c r="AE187" s="1" t="s">
        <v>502</v>
      </c>
    </row>
    <row r="188" ht="15.75" customHeight="1">
      <c r="A188" s="246"/>
      <c r="B188" s="247"/>
      <c r="C188" s="206"/>
      <c r="D188" s="239"/>
      <c r="E188" s="239"/>
      <c r="F188" s="208"/>
      <c r="G188" s="208"/>
      <c r="H188" s="239" t="s">
        <v>500</v>
      </c>
      <c r="I188" s="239"/>
      <c r="J188" s="239"/>
      <c r="K188" s="208"/>
      <c r="L188" s="239">
        <v>6.1024E7</v>
      </c>
      <c r="M188" s="239">
        <v>45805.0</v>
      </c>
      <c r="N188" s="239"/>
      <c r="O188" s="239"/>
      <c r="P188" s="208"/>
      <c r="Q188" s="239"/>
      <c r="R188" s="239"/>
      <c r="S188" s="239"/>
      <c r="T188" s="239"/>
      <c r="U188" s="239"/>
      <c r="V188" s="239"/>
      <c r="W188" s="208"/>
      <c r="X188" s="240">
        <v>2022.0</v>
      </c>
      <c r="Y188" s="239"/>
      <c r="Z188" s="239"/>
      <c r="AA188" s="239"/>
      <c r="AB188" s="287"/>
      <c r="AC188" s="241">
        <v>3.47882E8</v>
      </c>
      <c r="AD188" s="212">
        <v>3.53553E8</v>
      </c>
      <c r="AE188" s="1" t="s">
        <v>502</v>
      </c>
    </row>
    <row r="189" ht="15.75" customHeight="1">
      <c r="A189" s="244">
        <v>9.0482043E7</v>
      </c>
      <c r="B189" s="245">
        <v>1.146066668E9</v>
      </c>
      <c r="C189" s="288" t="s">
        <v>510</v>
      </c>
      <c r="D189" s="289" t="s">
        <v>388</v>
      </c>
      <c r="E189" s="289" t="s">
        <v>389</v>
      </c>
      <c r="F189" s="290" t="s">
        <v>511</v>
      </c>
      <c r="G189" s="290" t="s">
        <v>28</v>
      </c>
      <c r="H189" s="289" t="s">
        <v>512</v>
      </c>
      <c r="I189" s="289" t="s">
        <v>389</v>
      </c>
      <c r="J189" s="289">
        <v>212220.0</v>
      </c>
      <c r="K189" s="291" t="s">
        <v>199</v>
      </c>
      <c r="L189" s="289">
        <v>8565000.0</v>
      </c>
      <c r="M189" s="289">
        <v>47081.0</v>
      </c>
      <c r="N189" s="289" t="s">
        <v>513</v>
      </c>
      <c r="O189" s="289" t="s">
        <v>514</v>
      </c>
      <c r="P189" s="290" t="s">
        <v>252</v>
      </c>
      <c r="Q189" s="289" t="s">
        <v>176</v>
      </c>
      <c r="R189" s="289" t="s">
        <v>157</v>
      </c>
      <c r="S189" s="289" t="s">
        <v>157</v>
      </c>
      <c r="T189" s="289" t="s">
        <v>444</v>
      </c>
      <c r="U189" s="289" t="s">
        <v>254</v>
      </c>
      <c r="V189" s="289" t="s">
        <v>157</v>
      </c>
      <c r="W189" s="292" t="s">
        <v>481</v>
      </c>
      <c r="X189" s="293">
        <v>2019.0</v>
      </c>
      <c r="Y189" s="289">
        <v>1.0</v>
      </c>
      <c r="Z189" s="289">
        <v>31.0</v>
      </c>
      <c r="AA189" s="289">
        <v>8565000.0</v>
      </c>
      <c r="AB189" s="289">
        <v>364.0</v>
      </c>
      <c r="AC189" s="294">
        <v>9.6523E7</v>
      </c>
      <c r="AD189" s="220">
        <v>1.06597E8</v>
      </c>
      <c r="AE189" s="1" t="s">
        <v>180</v>
      </c>
    </row>
    <row r="190" ht="15.75" customHeight="1">
      <c r="A190" s="189" t="s">
        <v>189</v>
      </c>
      <c r="B190" s="190">
        <v>1.165314676E9</v>
      </c>
      <c r="C190" s="199"/>
      <c r="D190" s="228" t="s">
        <v>388</v>
      </c>
      <c r="E190" s="228" t="s">
        <v>389</v>
      </c>
      <c r="F190" s="201"/>
      <c r="G190" s="201"/>
      <c r="H190" s="228" t="s">
        <v>515</v>
      </c>
      <c r="I190" s="228" t="s">
        <v>389</v>
      </c>
      <c r="J190" s="228">
        <v>212220.0</v>
      </c>
      <c r="K190" s="201"/>
      <c r="L190" s="228">
        <v>7008000.0</v>
      </c>
      <c r="M190" s="228">
        <v>47081.0</v>
      </c>
      <c r="N190" s="228" t="s">
        <v>513</v>
      </c>
      <c r="O190" s="228" t="s">
        <v>514</v>
      </c>
      <c r="P190" s="201"/>
      <c r="Q190" s="228" t="s">
        <v>176</v>
      </c>
      <c r="R190" s="228" t="s">
        <v>157</v>
      </c>
      <c r="S190" s="228" t="s">
        <v>157</v>
      </c>
      <c r="T190" s="228" t="s">
        <v>444</v>
      </c>
      <c r="U190" s="228" t="s">
        <v>254</v>
      </c>
      <c r="V190" s="228" t="s">
        <v>157</v>
      </c>
      <c r="W190" s="201"/>
      <c r="X190" s="229">
        <v>2020.0</v>
      </c>
      <c r="Y190" s="228">
        <v>1.0</v>
      </c>
      <c r="Z190" s="228">
        <v>31.0</v>
      </c>
      <c r="AA190" s="228">
        <v>7008000.0</v>
      </c>
      <c r="AB190" s="228">
        <v>366.0</v>
      </c>
      <c r="AC190" s="230">
        <v>1.01548E8</v>
      </c>
      <c r="AD190" s="225">
        <v>1.065988E8</v>
      </c>
      <c r="AE190" s="1" t="s">
        <v>180</v>
      </c>
    </row>
    <row r="191" ht="15.75" customHeight="1">
      <c r="A191" s="244" t="s">
        <v>357</v>
      </c>
      <c r="B191" s="245">
        <v>3.370117692E9</v>
      </c>
      <c r="C191" s="199"/>
      <c r="D191" s="228" t="s">
        <v>388</v>
      </c>
      <c r="E191" s="228" t="s">
        <v>389</v>
      </c>
      <c r="F191" s="201"/>
      <c r="G191" s="201"/>
      <c r="H191" s="228" t="s">
        <v>516</v>
      </c>
      <c r="I191" s="228" t="s">
        <v>389</v>
      </c>
      <c r="J191" s="228">
        <v>212220.0</v>
      </c>
      <c r="K191" s="201"/>
      <c r="L191" s="228">
        <v>5882000.0</v>
      </c>
      <c r="M191" s="228">
        <v>47081.0</v>
      </c>
      <c r="N191" s="228" t="s">
        <v>513</v>
      </c>
      <c r="O191" s="228" t="s">
        <v>514</v>
      </c>
      <c r="P191" s="201"/>
      <c r="Q191" s="228" t="s">
        <v>176</v>
      </c>
      <c r="R191" s="228" t="s">
        <v>157</v>
      </c>
      <c r="S191" s="228" t="s">
        <v>157</v>
      </c>
      <c r="T191" s="228" t="s">
        <v>444</v>
      </c>
      <c r="U191" s="228" t="s">
        <v>254</v>
      </c>
      <c r="V191" s="228" t="s">
        <v>157</v>
      </c>
      <c r="W191" s="201"/>
      <c r="X191" s="229">
        <v>2021.0</v>
      </c>
      <c r="Y191" s="228">
        <v>1.0</v>
      </c>
      <c r="Z191" s="228">
        <v>31.0</v>
      </c>
      <c r="AA191" s="228">
        <v>5882000.0</v>
      </c>
      <c r="AB191" s="228">
        <v>365.0</v>
      </c>
      <c r="AC191" s="230">
        <v>9.8155E7</v>
      </c>
      <c r="AD191" s="225">
        <v>1.023525E8</v>
      </c>
      <c r="AE191" s="1" t="s">
        <v>180</v>
      </c>
    </row>
    <row r="192" ht="15.75" customHeight="1">
      <c r="A192" s="246"/>
      <c r="B192" s="247"/>
      <c r="C192" s="199"/>
      <c r="D192" s="228"/>
      <c r="E192" s="228"/>
      <c r="F192" s="201"/>
      <c r="G192" s="201"/>
      <c r="H192" s="228" t="s">
        <v>517</v>
      </c>
      <c r="I192" s="228"/>
      <c r="J192" s="228"/>
      <c r="K192" s="201"/>
      <c r="L192" s="228">
        <v>7.593E7</v>
      </c>
      <c r="M192" s="228">
        <v>47081.0</v>
      </c>
      <c r="N192" s="228"/>
      <c r="O192" s="228"/>
      <c r="P192" s="201"/>
      <c r="Q192" s="228"/>
      <c r="R192" s="228"/>
      <c r="S192" s="228"/>
      <c r="T192" s="228"/>
      <c r="U192" s="228"/>
      <c r="V192" s="228"/>
      <c r="W192" s="201"/>
      <c r="X192" s="229">
        <v>2022.0</v>
      </c>
      <c r="Y192" s="228"/>
      <c r="Z192" s="228"/>
      <c r="AA192" s="228"/>
      <c r="AB192" s="248"/>
      <c r="AC192" s="230">
        <v>1.22775E8</v>
      </c>
      <c r="AD192" s="225">
        <v>1.253115E8</v>
      </c>
      <c r="AE192" s="1" t="s">
        <v>518</v>
      </c>
    </row>
    <row r="193" ht="15.75" customHeight="1">
      <c r="A193" s="246"/>
      <c r="B193" s="247"/>
      <c r="C193" s="206"/>
      <c r="D193" s="231" t="s">
        <v>388</v>
      </c>
      <c r="E193" s="231" t="s">
        <v>389</v>
      </c>
      <c r="F193" s="208"/>
      <c r="G193" s="208"/>
      <c r="H193" s="231" t="s">
        <v>519</v>
      </c>
      <c r="I193" s="231" t="s">
        <v>389</v>
      </c>
      <c r="J193" s="231">
        <v>212220.0</v>
      </c>
      <c r="K193" s="208"/>
      <c r="L193" s="231">
        <v>48000.0</v>
      </c>
      <c r="M193" s="231">
        <v>71836.0</v>
      </c>
      <c r="N193" s="231" t="s">
        <v>399</v>
      </c>
      <c r="O193" s="231" t="s">
        <v>520</v>
      </c>
      <c r="P193" s="208"/>
      <c r="Q193" s="231" t="s">
        <v>176</v>
      </c>
      <c r="R193" s="231" t="s">
        <v>157</v>
      </c>
      <c r="S193" s="231" t="s">
        <v>157</v>
      </c>
      <c r="T193" s="231" t="s">
        <v>444</v>
      </c>
      <c r="U193" s="231" t="s">
        <v>254</v>
      </c>
      <c r="V193" s="231" t="s">
        <v>157</v>
      </c>
      <c r="W193" s="208"/>
      <c r="X193" s="232">
        <v>2023.0</v>
      </c>
      <c r="Y193" s="231"/>
      <c r="Z193" s="231"/>
      <c r="AA193" s="231"/>
      <c r="AB193" s="231"/>
      <c r="AC193" s="233">
        <v>334000.0</v>
      </c>
      <c r="AD193" s="234">
        <v>334000.0</v>
      </c>
      <c r="AE193" s="1" t="s">
        <v>518</v>
      </c>
    </row>
    <row r="194" ht="15.75" customHeight="1">
      <c r="A194" s="244" t="s">
        <v>357</v>
      </c>
      <c r="B194" s="245">
        <v>3.370117692E9</v>
      </c>
      <c r="C194" s="261" t="s">
        <v>521</v>
      </c>
      <c r="D194" s="192" t="s">
        <v>522</v>
      </c>
      <c r="E194" s="192" t="s">
        <v>523</v>
      </c>
      <c r="F194" s="193">
        <v>9.0379504E7</v>
      </c>
      <c r="G194" s="196" t="s">
        <v>524</v>
      </c>
      <c r="H194" s="192" t="s">
        <v>525</v>
      </c>
      <c r="I194" s="192" t="s">
        <v>526</v>
      </c>
      <c r="J194" s="192">
        <v>21222.0</v>
      </c>
      <c r="K194" s="194" t="s">
        <v>199</v>
      </c>
      <c r="L194" s="195">
        <v>1904090.0</v>
      </c>
      <c r="M194" s="192">
        <v>45182.0</v>
      </c>
      <c r="N194" s="192">
        <v>-79.2321944444</v>
      </c>
      <c r="O194" s="192">
        <v>49.5737222222</v>
      </c>
      <c r="P194" s="193" t="s">
        <v>378</v>
      </c>
      <c r="Q194" s="192" t="s">
        <v>176</v>
      </c>
      <c r="R194" s="192" t="s">
        <v>157</v>
      </c>
      <c r="S194" s="192" t="s">
        <v>157</v>
      </c>
      <c r="T194" s="192" t="s">
        <v>400</v>
      </c>
      <c r="U194" s="192" t="s">
        <v>202</v>
      </c>
      <c r="V194" s="192" t="s">
        <v>157</v>
      </c>
      <c r="W194" s="262" t="s">
        <v>481</v>
      </c>
      <c r="X194" s="196">
        <v>2012.0</v>
      </c>
      <c r="Y194" s="192">
        <v>1.0</v>
      </c>
      <c r="Z194" s="192">
        <v>31.0</v>
      </c>
      <c r="AA194" s="195">
        <v>1904090.0</v>
      </c>
      <c r="AB194" s="192">
        <v>366.0</v>
      </c>
      <c r="AC194" s="197">
        <v>3.213543E7</v>
      </c>
      <c r="AD194" s="198">
        <v>9.2945163E8</v>
      </c>
      <c r="AE194" s="1" t="s">
        <v>180</v>
      </c>
    </row>
    <row r="195" ht="15.75" customHeight="1">
      <c r="A195" s="189" t="s">
        <v>239</v>
      </c>
      <c r="B195" s="190">
        <v>3.368219922E9</v>
      </c>
      <c r="C195" s="277" t="s">
        <v>527</v>
      </c>
      <c r="D195" s="200" t="s">
        <v>528</v>
      </c>
      <c r="E195" s="200" t="s">
        <v>529</v>
      </c>
      <c r="F195" s="201"/>
      <c r="G195" s="276" t="s">
        <v>530</v>
      </c>
      <c r="H195" s="200" t="s">
        <v>531</v>
      </c>
      <c r="I195" s="200" t="s">
        <v>526</v>
      </c>
      <c r="J195" s="200">
        <v>212220.0</v>
      </c>
      <c r="K195" s="201"/>
      <c r="L195" s="202">
        <v>2299000.0</v>
      </c>
      <c r="M195" s="200">
        <v>45182.0</v>
      </c>
      <c r="N195" s="200">
        <v>-79.2321944444</v>
      </c>
      <c r="O195" s="200">
        <v>49.5737222222</v>
      </c>
      <c r="P195" s="201"/>
      <c r="Q195" s="200" t="s">
        <v>176</v>
      </c>
      <c r="R195" s="200" t="s">
        <v>157</v>
      </c>
      <c r="S195" s="200" t="s">
        <v>157</v>
      </c>
      <c r="T195" s="200" t="s">
        <v>400</v>
      </c>
      <c r="U195" s="200" t="s">
        <v>202</v>
      </c>
      <c r="V195" s="200" t="s">
        <v>157</v>
      </c>
      <c r="W195" s="201"/>
      <c r="X195" s="203">
        <v>2013.0</v>
      </c>
      <c r="Y195" s="200">
        <v>1.0</v>
      </c>
      <c r="Z195" s="200">
        <v>31.0</v>
      </c>
      <c r="AA195" s="202">
        <v>2299000.0</v>
      </c>
      <c r="AB195" s="200">
        <v>365.0</v>
      </c>
      <c r="AC195" s="204">
        <v>2.8781E7</v>
      </c>
      <c r="AD195" s="205">
        <v>1.10422E9</v>
      </c>
      <c r="AE195" s="1" t="s">
        <v>180</v>
      </c>
    </row>
    <row r="196" ht="15.75" customHeight="1">
      <c r="A196" s="189" t="s">
        <v>184</v>
      </c>
      <c r="B196" s="190">
        <v>1.146439816E9</v>
      </c>
      <c r="C196" s="199"/>
      <c r="D196" s="200" t="s">
        <v>528</v>
      </c>
      <c r="E196" s="200" t="s">
        <v>529</v>
      </c>
      <c r="F196" s="201"/>
      <c r="G196" s="201"/>
      <c r="H196" s="200" t="s">
        <v>531</v>
      </c>
      <c r="I196" s="200" t="s">
        <v>526</v>
      </c>
      <c r="J196" s="200">
        <v>212220.0</v>
      </c>
      <c r="K196" s="201"/>
      <c r="L196" s="202">
        <v>2063950.0</v>
      </c>
      <c r="M196" s="200">
        <v>45182.0</v>
      </c>
      <c r="N196" s="200">
        <v>-79.2321944444</v>
      </c>
      <c r="O196" s="200">
        <v>49.5737222222</v>
      </c>
      <c r="P196" s="201"/>
      <c r="Q196" s="200" t="s">
        <v>176</v>
      </c>
      <c r="R196" s="200" t="s">
        <v>157</v>
      </c>
      <c r="S196" s="200" t="s">
        <v>157</v>
      </c>
      <c r="T196" s="200" t="s">
        <v>400</v>
      </c>
      <c r="U196" s="200" t="s">
        <v>202</v>
      </c>
      <c r="V196" s="200" t="s">
        <v>157</v>
      </c>
      <c r="W196" s="201"/>
      <c r="X196" s="203">
        <v>2014.0</v>
      </c>
      <c r="Y196" s="200">
        <v>1.0</v>
      </c>
      <c r="Z196" s="200">
        <v>31.0</v>
      </c>
      <c r="AA196" s="202">
        <v>2063950.0</v>
      </c>
      <c r="AB196" s="200">
        <v>365.0</v>
      </c>
      <c r="AC196" s="204">
        <v>2.587387E7</v>
      </c>
      <c r="AD196" s="205">
        <v>1.06934026E9</v>
      </c>
      <c r="AE196" s="1" t="s">
        <v>180</v>
      </c>
    </row>
    <row r="197" ht="15.75" customHeight="1">
      <c r="A197" s="244">
        <v>9.0482043E7</v>
      </c>
      <c r="B197" s="245">
        <v>1.146066668E9</v>
      </c>
      <c r="C197" s="199"/>
      <c r="D197" s="200" t="s">
        <v>528</v>
      </c>
      <c r="E197" s="200" t="s">
        <v>529</v>
      </c>
      <c r="F197" s="201"/>
      <c r="G197" s="201"/>
      <c r="H197" s="200" t="s">
        <v>531</v>
      </c>
      <c r="I197" s="200" t="s">
        <v>532</v>
      </c>
      <c r="J197" s="200">
        <v>212220.0</v>
      </c>
      <c r="K197" s="201"/>
      <c r="L197" s="202">
        <v>1621990.0</v>
      </c>
      <c r="M197" s="200">
        <v>45182.0</v>
      </c>
      <c r="N197" s="200">
        <v>-79.2321944444</v>
      </c>
      <c r="O197" s="200">
        <v>49.5737222222</v>
      </c>
      <c r="P197" s="201"/>
      <c r="Q197" s="200" t="s">
        <v>176</v>
      </c>
      <c r="R197" s="200" t="s">
        <v>157</v>
      </c>
      <c r="S197" s="200" t="s">
        <v>157</v>
      </c>
      <c r="T197" s="200" t="s">
        <v>400</v>
      </c>
      <c r="U197" s="200" t="s">
        <v>202</v>
      </c>
      <c r="V197" s="200" t="s">
        <v>157</v>
      </c>
      <c r="W197" s="201"/>
      <c r="X197" s="203">
        <v>2015.0</v>
      </c>
      <c r="Y197" s="200">
        <v>1.0</v>
      </c>
      <c r="Z197" s="200">
        <v>31.0</v>
      </c>
      <c r="AA197" s="202">
        <v>1621990.0</v>
      </c>
      <c r="AB197" s="200">
        <v>364.0</v>
      </c>
      <c r="AC197" s="204">
        <v>1.394435E7</v>
      </c>
      <c r="AD197" s="205">
        <v>1.07693193E9</v>
      </c>
      <c r="AE197" s="1" t="s">
        <v>180</v>
      </c>
    </row>
    <row r="198" ht="15.75" customHeight="1">
      <c r="A198" s="189">
        <v>1.1701877E7</v>
      </c>
      <c r="B198" s="190">
        <v>1.141891102E9</v>
      </c>
      <c r="C198" s="199"/>
      <c r="D198" s="200" t="s">
        <v>528</v>
      </c>
      <c r="E198" s="200" t="s">
        <v>529</v>
      </c>
      <c r="F198" s="201"/>
      <c r="G198" s="201"/>
      <c r="H198" s="200" t="s">
        <v>531</v>
      </c>
      <c r="I198" s="200" t="s">
        <v>526</v>
      </c>
      <c r="J198" s="200">
        <v>212220.0</v>
      </c>
      <c r="K198" s="201"/>
      <c r="L198" s="202">
        <v>2054680.0</v>
      </c>
      <c r="M198" s="200">
        <v>45182.0</v>
      </c>
      <c r="N198" s="200">
        <v>-79.2321944444</v>
      </c>
      <c r="O198" s="200">
        <v>49.5737222222</v>
      </c>
      <c r="P198" s="201"/>
      <c r="Q198" s="200" t="s">
        <v>176</v>
      </c>
      <c r="R198" s="200" t="s">
        <v>157</v>
      </c>
      <c r="S198" s="200" t="s">
        <v>157</v>
      </c>
      <c r="T198" s="200" t="s">
        <v>400</v>
      </c>
      <c r="U198" s="200" t="s">
        <v>202</v>
      </c>
      <c r="V198" s="200" t="s">
        <v>157</v>
      </c>
      <c r="W198" s="201"/>
      <c r="X198" s="203">
        <v>2016.0</v>
      </c>
      <c r="Y198" s="200">
        <v>1.0</v>
      </c>
      <c r="Z198" s="200">
        <v>31.0</v>
      </c>
      <c r="AA198" s="202">
        <v>2054680.0</v>
      </c>
      <c r="AB198" s="200">
        <v>365.0</v>
      </c>
      <c r="AC198" s="204">
        <v>2.514602E7</v>
      </c>
      <c r="AD198" s="205">
        <v>1.56499782E9</v>
      </c>
      <c r="AE198" s="1" t="s">
        <v>533</v>
      </c>
    </row>
    <row r="199" ht="15.75" customHeight="1">
      <c r="A199" s="189" t="s">
        <v>239</v>
      </c>
      <c r="B199" s="190">
        <v>3.368219922E9</v>
      </c>
      <c r="C199" s="199"/>
      <c r="D199" s="200" t="s">
        <v>528</v>
      </c>
      <c r="E199" s="200" t="s">
        <v>529</v>
      </c>
      <c r="F199" s="201"/>
      <c r="G199" s="201"/>
      <c r="H199" s="200" t="s">
        <v>531</v>
      </c>
      <c r="I199" s="200" t="s">
        <v>526</v>
      </c>
      <c r="J199" s="200">
        <v>21222.0</v>
      </c>
      <c r="K199" s="201"/>
      <c r="L199" s="202">
        <v>2495000.0</v>
      </c>
      <c r="M199" s="200">
        <v>45182.0</v>
      </c>
      <c r="N199" s="200">
        <v>-79.2321944444</v>
      </c>
      <c r="O199" s="200">
        <v>49.5737222222</v>
      </c>
      <c r="P199" s="201"/>
      <c r="Q199" s="200" t="s">
        <v>176</v>
      </c>
      <c r="R199" s="200" t="s">
        <v>157</v>
      </c>
      <c r="S199" s="200" t="s">
        <v>157</v>
      </c>
      <c r="T199" s="200" t="s">
        <v>400</v>
      </c>
      <c r="U199" s="200" t="s">
        <v>202</v>
      </c>
      <c r="V199" s="200" t="s">
        <v>157</v>
      </c>
      <c r="W199" s="201"/>
      <c r="X199" s="203">
        <v>2017.0</v>
      </c>
      <c r="Y199" s="200">
        <v>1.0</v>
      </c>
      <c r="Z199" s="200">
        <v>31.0</v>
      </c>
      <c r="AA199" s="202">
        <v>2495000.0</v>
      </c>
      <c r="AB199" s="200">
        <v>365.0</v>
      </c>
      <c r="AC199" s="204">
        <v>2.6068E7</v>
      </c>
      <c r="AD199" s="205">
        <v>1.465208E9</v>
      </c>
      <c r="AE199" s="1" t="s">
        <v>533</v>
      </c>
    </row>
    <row r="200" ht="15.75" customHeight="1">
      <c r="A200" s="244" t="s">
        <v>190</v>
      </c>
      <c r="B200" s="245">
        <v>1.161259883E9</v>
      </c>
      <c r="C200" s="199"/>
      <c r="D200" s="200" t="s">
        <v>528</v>
      </c>
      <c r="E200" s="200" t="s">
        <v>529</v>
      </c>
      <c r="F200" s="201"/>
      <c r="G200" s="201"/>
      <c r="H200" s="200" t="s">
        <v>531</v>
      </c>
      <c r="I200" s="200" t="s">
        <v>526</v>
      </c>
      <c r="J200" s="200">
        <v>21222.0</v>
      </c>
      <c r="K200" s="201"/>
      <c r="L200" s="202">
        <v>2458440.0</v>
      </c>
      <c r="M200" s="200">
        <v>45182.0</v>
      </c>
      <c r="N200" s="200">
        <v>-79.2321944444</v>
      </c>
      <c r="O200" s="200">
        <v>49.5737222222</v>
      </c>
      <c r="P200" s="201"/>
      <c r="Q200" s="200" t="s">
        <v>176</v>
      </c>
      <c r="R200" s="200" t="s">
        <v>157</v>
      </c>
      <c r="S200" s="200" t="s">
        <v>157</v>
      </c>
      <c r="T200" s="200" t="s">
        <v>400</v>
      </c>
      <c r="U200" s="200" t="s">
        <v>202</v>
      </c>
      <c r="V200" s="200" t="s">
        <v>157</v>
      </c>
      <c r="W200" s="201"/>
      <c r="X200" s="203">
        <v>2018.0</v>
      </c>
      <c r="Y200" s="200">
        <v>1.0</v>
      </c>
      <c r="Z200" s="200">
        <v>31.0</v>
      </c>
      <c r="AA200" s="202">
        <v>2458440.0</v>
      </c>
      <c r="AB200" s="200">
        <v>365.0</v>
      </c>
      <c r="AC200" s="204">
        <v>3.448522E7</v>
      </c>
      <c r="AD200" s="205">
        <v>1.62671592E9</v>
      </c>
      <c r="AE200" s="1" t="s">
        <v>533</v>
      </c>
    </row>
    <row r="201" ht="15.75" customHeight="1">
      <c r="A201" s="189" t="s">
        <v>239</v>
      </c>
      <c r="B201" s="190">
        <v>3.368219922E9</v>
      </c>
      <c r="C201" s="199"/>
      <c r="D201" s="236" t="s">
        <v>534</v>
      </c>
      <c r="E201" s="236" t="s">
        <v>529</v>
      </c>
      <c r="F201" s="201"/>
      <c r="G201" s="201"/>
      <c r="H201" s="236" t="s">
        <v>531</v>
      </c>
      <c r="I201" s="236" t="s">
        <v>526</v>
      </c>
      <c r="J201" s="236">
        <v>21222.0</v>
      </c>
      <c r="K201" s="201"/>
      <c r="L201" s="236">
        <v>2368980.0</v>
      </c>
      <c r="M201" s="236">
        <v>45182.0</v>
      </c>
      <c r="N201" s="236" t="s">
        <v>535</v>
      </c>
      <c r="O201" s="236" t="s">
        <v>536</v>
      </c>
      <c r="P201" s="201"/>
      <c r="Q201" s="236" t="s">
        <v>176</v>
      </c>
      <c r="R201" s="236" t="s">
        <v>157</v>
      </c>
      <c r="S201" s="236" t="s">
        <v>157</v>
      </c>
      <c r="T201" s="236" t="s">
        <v>400</v>
      </c>
      <c r="U201" s="236" t="s">
        <v>202</v>
      </c>
      <c r="V201" s="236" t="s">
        <v>157</v>
      </c>
      <c r="W201" s="201"/>
      <c r="X201" s="237">
        <v>2019.0</v>
      </c>
      <c r="Y201" s="236">
        <v>1.0</v>
      </c>
      <c r="Z201" s="236">
        <v>31.0</v>
      </c>
      <c r="AA201" s="236">
        <v>2368980.0</v>
      </c>
      <c r="AB201" s="236">
        <v>365.0</v>
      </c>
      <c r="AC201" s="238">
        <v>2.133739E7</v>
      </c>
      <c r="AD201" s="205">
        <v>1.62144966E9</v>
      </c>
      <c r="AE201" s="1" t="s">
        <v>533</v>
      </c>
    </row>
    <row r="202" ht="15.75" customHeight="1">
      <c r="A202" s="189" t="s">
        <v>239</v>
      </c>
      <c r="B202" s="190">
        <v>3.368219922E9</v>
      </c>
      <c r="C202" s="199"/>
      <c r="D202" s="236" t="s">
        <v>534</v>
      </c>
      <c r="E202" s="236" t="s">
        <v>529</v>
      </c>
      <c r="F202" s="201"/>
      <c r="G202" s="201"/>
      <c r="H202" s="236" t="s">
        <v>531</v>
      </c>
      <c r="I202" s="236" t="s">
        <v>526</v>
      </c>
      <c r="J202" s="236">
        <v>21222.0</v>
      </c>
      <c r="K202" s="201"/>
      <c r="L202" s="236">
        <v>1597440.0</v>
      </c>
      <c r="M202" s="236">
        <v>45182.0</v>
      </c>
      <c r="N202" s="236" t="s">
        <v>535</v>
      </c>
      <c r="O202" s="236" t="s">
        <v>536</v>
      </c>
      <c r="P202" s="201"/>
      <c r="Q202" s="236" t="s">
        <v>176</v>
      </c>
      <c r="R202" s="236" t="s">
        <v>157</v>
      </c>
      <c r="S202" s="236" t="s">
        <v>157</v>
      </c>
      <c r="T202" s="236" t="s">
        <v>400</v>
      </c>
      <c r="U202" s="236" t="s">
        <v>202</v>
      </c>
      <c r="V202" s="236" t="s">
        <v>157</v>
      </c>
      <c r="W202" s="201"/>
      <c r="X202" s="237">
        <v>2020.0</v>
      </c>
      <c r="Y202" s="236">
        <v>1.0</v>
      </c>
      <c r="Z202" s="236">
        <v>31.0</v>
      </c>
      <c r="AA202" s="236">
        <v>1597440.0</v>
      </c>
      <c r="AB202" s="236">
        <v>271.0</v>
      </c>
      <c r="AC202" s="238">
        <v>1.436899E7</v>
      </c>
      <c r="AD202" s="205">
        <v>1.83680532E9</v>
      </c>
      <c r="AE202" s="1" t="s">
        <v>533</v>
      </c>
    </row>
    <row r="203" ht="15.75" customHeight="1">
      <c r="A203" s="189">
        <v>1.1701877E7</v>
      </c>
      <c r="B203" s="190">
        <v>1.141891102E9</v>
      </c>
      <c r="C203" s="199"/>
      <c r="D203" s="236" t="s">
        <v>534</v>
      </c>
      <c r="E203" s="236" t="s">
        <v>529</v>
      </c>
      <c r="F203" s="201"/>
      <c r="G203" s="201"/>
      <c r="H203" s="236" t="s">
        <v>531</v>
      </c>
      <c r="I203" s="236" t="s">
        <v>526</v>
      </c>
      <c r="J203" s="236">
        <v>21222.0</v>
      </c>
      <c r="K203" s="201"/>
      <c r="L203" s="236">
        <v>2.6456E7</v>
      </c>
      <c r="M203" s="236">
        <v>48443.0</v>
      </c>
      <c r="N203" s="236" t="s">
        <v>537</v>
      </c>
      <c r="O203" s="236" t="s">
        <v>538</v>
      </c>
      <c r="P203" s="201"/>
      <c r="Q203" s="236" t="s">
        <v>176</v>
      </c>
      <c r="R203" s="236" t="s">
        <v>157</v>
      </c>
      <c r="S203" s="236" t="s">
        <v>157</v>
      </c>
      <c r="T203" s="236" t="s">
        <v>400</v>
      </c>
      <c r="U203" s="236" t="s">
        <v>202</v>
      </c>
      <c r="V203" s="236" t="s">
        <v>157</v>
      </c>
      <c r="W203" s="201"/>
      <c r="X203" s="237">
        <v>2021.0</v>
      </c>
      <c r="Y203" s="236">
        <v>1.0</v>
      </c>
      <c r="Z203" s="236">
        <v>31.0</v>
      </c>
      <c r="AA203" s="236">
        <v>2.6456E7</v>
      </c>
      <c r="AB203" s="236">
        <v>365.0</v>
      </c>
      <c r="AC203" s="238">
        <v>4.166775E8</v>
      </c>
      <c r="AD203" s="205">
        <v>1.96873932E9</v>
      </c>
      <c r="AE203" s="1" t="s">
        <v>533</v>
      </c>
    </row>
    <row r="204" ht="15.75" customHeight="1">
      <c r="A204" s="246"/>
      <c r="B204" s="247"/>
      <c r="C204" s="199"/>
      <c r="D204" s="236"/>
      <c r="E204" s="236"/>
      <c r="F204" s="201"/>
      <c r="G204" s="201"/>
      <c r="H204" s="236" t="s">
        <v>531</v>
      </c>
      <c r="I204" s="236"/>
      <c r="J204" s="236"/>
      <c r="K204" s="201"/>
      <c r="L204" s="236">
        <v>0.0</v>
      </c>
      <c r="M204" s="236">
        <v>48443.0</v>
      </c>
      <c r="N204" s="236"/>
      <c r="O204" s="236"/>
      <c r="P204" s="201"/>
      <c r="Q204" s="236"/>
      <c r="R204" s="236"/>
      <c r="S204" s="236"/>
      <c r="T204" s="236"/>
      <c r="U204" s="236"/>
      <c r="V204" s="236"/>
      <c r="W204" s="201"/>
      <c r="X204" s="237">
        <v>2022.0</v>
      </c>
      <c r="Y204" s="236"/>
      <c r="Z204" s="236"/>
      <c r="AA204" s="236"/>
      <c r="AB204" s="257"/>
      <c r="AC204" s="238">
        <v>5.7406697E8</v>
      </c>
      <c r="AD204" s="205">
        <v>2.35639271E9</v>
      </c>
      <c r="AE204" s="1" t="s">
        <v>533</v>
      </c>
    </row>
    <row r="205" ht="15.75" customHeight="1">
      <c r="A205" s="246"/>
      <c r="B205" s="247"/>
      <c r="C205" s="206"/>
      <c r="D205" s="239" t="s">
        <v>534</v>
      </c>
      <c r="E205" s="239" t="s">
        <v>529</v>
      </c>
      <c r="F205" s="208"/>
      <c r="G205" s="208"/>
      <c r="H205" s="239" t="s">
        <v>531</v>
      </c>
      <c r="I205" s="239" t="s">
        <v>526</v>
      </c>
      <c r="J205" s="239">
        <v>21222.0</v>
      </c>
      <c r="K205" s="208"/>
      <c r="L205" s="239">
        <v>3.8697E7</v>
      </c>
      <c r="M205" s="239">
        <v>48443.0</v>
      </c>
      <c r="N205" s="239" t="s">
        <v>537</v>
      </c>
      <c r="O205" s="239" t="s">
        <v>538</v>
      </c>
      <c r="P205" s="208"/>
      <c r="Q205" s="239" t="s">
        <v>176</v>
      </c>
      <c r="R205" s="239" t="s">
        <v>157</v>
      </c>
      <c r="S205" s="239" t="s">
        <v>157</v>
      </c>
      <c r="T205" s="239" t="s">
        <v>400</v>
      </c>
      <c r="U205" s="239" t="s">
        <v>202</v>
      </c>
      <c r="V205" s="239" t="s">
        <v>157</v>
      </c>
      <c r="W205" s="208"/>
      <c r="X205" s="240">
        <v>2023.0</v>
      </c>
      <c r="Y205" s="239"/>
      <c r="Z205" s="239"/>
      <c r="AA205" s="239"/>
      <c r="AB205" s="239"/>
      <c r="AC205" s="241">
        <v>3.13912E8</v>
      </c>
      <c r="AD205" s="212">
        <v>2.015375E9</v>
      </c>
      <c r="AE205" s="1" t="s">
        <v>533</v>
      </c>
    </row>
    <row r="206" ht="15.75" customHeight="1">
      <c r="A206" s="189" t="s">
        <v>239</v>
      </c>
      <c r="B206" s="190">
        <v>3.368219922E9</v>
      </c>
      <c r="C206" s="213" t="s">
        <v>539</v>
      </c>
      <c r="D206" s="214" t="s">
        <v>540</v>
      </c>
      <c r="E206" s="214" t="s">
        <v>541</v>
      </c>
      <c r="F206" s="215">
        <v>9.0458738E7</v>
      </c>
      <c r="G206" s="218" t="s">
        <v>542</v>
      </c>
      <c r="H206" s="214" t="s">
        <v>543</v>
      </c>
      <c r="I206" s="214" t="s">
        <v>544</v>
      </c>
      <c r="J206" s="214">
        <v>212220.0</v>
      </c>
      <c r="K206" s="216" t="s">
        <v>199</v>
      </c>
      <c r="L206" s="217">
        <v>6.2E7</v>
      </c>
      <c r="M206" s="214">
        <v>45085.0</v>
      </c>
      <c r="N206" s="214">
        <v>-76.1463888889</v>
      </c>
      <c r="O206" s="214">
        <v>49.4983333333</v>
      </c>
      <c r="P206" s="215" t="s">
        <v>378</v>
      </c>
      <c r="Q206" s="214" t="s">
        <v>176</v>
      </c>
      <c r="R206" s="214" t="s">
        <v>157</v>
      </c>
      <c r="S206" s="214" t="s">
        <v>157</v>
      </c>
      <c r="T206" s="214" t="s">
        <v>545</v>
      </c>
      <c r="U206" s="214" t="s">
        <v>178</v>
      </c>
      <c r="V206" s="214" t="s">
        <v>157</v>
      </c>
      <c r="W206" s="254" t="s">
        <v>481</v>
      </c>
      <c r="X206" s="218">
        <v>2012.0</v>
      </c>
      <c r="Y206" s="214">
        <v>1.0</v>
      </c>
      <c r="Z206" s="214">
        <v>31.0</v>
      </c>
      <c r="AA206" s="217">
        <v>6.2E7</v>
      </c>
      <c r="AB206" s="214">
        <v>366.0</v>
      </c>
      <c r="AC206" s="219">
        <v>7.3E8</v>
      </c>
      <c r="AD206" s="220">
        <v>7.335708E8</v>
      </c>
      <c r="AE206" s="1" t="s">
        <v>180</v>
      </c>
    </row>
    <row r="207" ht="15.75" customHeight="1">
      <c r="A207" s="244">
        <v>9.0482043E7</v>
      </c>
      <c r="B207" s="245">
        <v>1.146066668E9</v>
      </c>
      <c r="C207" s="199"/>
      <c r="D207" s="221" t="s">
        <v>540</v>
      </c>
      <c r="E207" s="221" t="s">
        <v>541</v>
      </c>
      <c r="F207" s="201"/>
      <c r="G207" s="227" t="s">
        <v>546</v>
      </c>
      <c r="H207" s="221" t="s">
        <v>547</v>
      </c>
      <c r="I207" s="221" t="s">
        <v>544</v>
      </c>
      <c r="J207" s="221">
        <v>212220.0</v>
      </c>
      <c r="K207" s="201"/>
      <c r="L207" s="222">
        <v>6.6696E7</v>
      </c>
      <c r="M207" s="221">
        <v>45085.0</v>
      </c>
      <c r="N207" s="221">
        <v>-76.1463888889</v>
      </c>
      <c r="O207" s="221">
        <v>49.4983333333</v>
      </c>
      <c r="P207" s="201"/>
      <c r="Q207" s="221" t="s">
        <v>176</v>
      </c>
      <c r="R207" s="221" t="s">
        <v>157</v>
      </c>
      <c r="S207" s="221" t="s">
        <v>157</v>
      </c>
      <c r="T207" s="221" t="s">
        <v>545</v>
      </c>
      <c r="U207" s="221" t="s">
        <v>178</v>
      </c>
      <c r="V207" s="221" t="s">
        <v>157</v>
      </c>
      <c r="W207" s="201"/>
      <c r="X207" s="223">
        <v>2013.0</v>
      </c>
      <c r="Y207" s="221">
        <v>1.0</v>
      </c>
      <c r="Z207" s="221">
        <v>31.0</v>
      </c>
      <c r="AA207" s="222">
        <v>6.6696E7</v>
      </c>
      <c r="AB207" s="221">
        <v>365.0</v>
      </c>
      <c r="AC207" s="224">
        <v>7.85276E8</v>
      </c>
      <c r="AD207" s="225">
        <v>7.8962515E8</v>
      </c>
      <c r="AE207" s="1" t="s">
        <v>180</v>
      </c>
    </row>
    <row r="208" ht="15.75" customHeight="1">
      <c r="A208" s="244" t="s">
        <v>347</v>
      </c>
      <c r="B208" s="245">
        <v>1.170875745E9</v>
      </c>
      <c r="C208" s="199"/>
      <c r="D208" s="221" t="s">
        <v>540</v>
      </c>
      <c r="E208" s="221" t="s">
        <v>541</v>
      </c>
      <c r="F208" s="201"/>
      <c r="G208" s="201"/>
      <c r="H208" s="221" t="s">
        <v>548</v>
      </c>
      <c r="I208" s="221" t="s">
        <v>544</v>
      </c>
      <c r="J208" s="221">
        <v>212220.0</v>
      </c>
      <c r="K208" s="201"/>
      <c r="L208" s="222">
        <v>5.9955E7</v>
      </c>
      <c r="M208" s="221">
        <v>45085.0</v>
      </c>
      <c r="N208" s="221">
        <v>-76.1463888889</v>
      </c>
      <c r="O208" s="221">
        <v>49.4983333333</v>
      </c>
      <c r="P208" s="201"/>
      <c r="Q208" s="221" t="s">
        <v>176</v>
      </c>
      <c r="R208" s="221" t="s">
        <v>157</v>
      </c>
      <c r="S208" s="221" t="s">
        <v>157</v>
      </c>
      <c r="T208" s="221" t="s">
        <v>545</v>
      </c>
      <c r="U208" s="221" t="s">
        <v>178</v>
      </c>
      <c r="V208" s="221" t="s">
        <v>157</v>
      </c>
      <c r="W208" s="201"/>
      <c r="X208" s="223">
        <v>2014.0</v>
      </c>
      <c r="Y208" s="221">
        <v>1.0</v>
      </c>
      <c r="Z208" s="221">
        <v>31.0</v>
      </c>
      <c r="AA208" s="222">
        <v>5.9955E7</v>
      </c>
      <c r="AB208" s="221">
        <v>365.0</v>
      </c>
      <c r="AC208" s="224">
        <v>6.46627E8</v>
      </c>
      <c r="AD208" s="225">
        <v>6.494245E8</v>
      </c>
      <c r="AE208" s="1" t="s">
        <v>180</v>
      </c>
    </row>
    <row r="209" ht="15.75" customHeight="1">
      <c r="A209" s="189" t="s">
        <v>237</v>
      </c>
      <c r="B209" s="190">
        <v>1.145570769E9</v>
      </c>
      <c r="C209" s="199"/>
      <c r="D209" s="221" t="s">
        <v>540</v>
      </c>
      <c r="E209" s="221" t="s">
        <v>541</v>
      </c>
      <c r="F209" s="201"/>
      <c r="G209" s="201"/>
      <c r="H209" s="221" t="s">
        <v>549</v>
      </c>
      <c r="I209" s="221" t="s">
        <v>544</v>
      </c>
      <c r="J209" s="221">
        <v>212220.0</v>
      </c>
      <c r="K209" s="201"/>
      <c r="L209" s="222">
        <v>5.2862E7</v>
      </c>
      <c r="M209" s="221">
        <v>45085.0</v>
      </c>
      <c r="N209" s="221">
        <v>-76.1463888889</v>
      </c>
      <c r="O209" s="221">
        <v>49.4983333333</v>
      </c>
      <c r="P209" s="201"/>
      <c r="Q209" s="221" t="s">
        <v>176</v>
      </c>
      <c r="R209" s="221" t="s">
        <v>157</v>
      </c>
      <c r="S209" s="221" t="s">
        <v>157</v>
      </c>
      <c r="T209" s="221" t="s">
        <v>545</v>
      </c>
      <c r="U209" s="221" t="s">
        <v>178</v>
      </c>
      <c r="V209" s="221" t="s">
        <v>157</v>
      </c>
      <c r="W209" s="201"/>
      <c r="X209" s="223">
        <v>2015.0</v>
      </c>
      <c r="Y209" s="221">
        <v>1.0</v>
      </c>
      <c r="Z209" s="221">
        <v>31.0</v>
      </c>
      <c r="AA209" s="222">
        <v>5.2862E7</v>
      </c>
      <c r="AB209" s="221">
        <v>365.0</v>
      </c>
      <c r="AC209" s="224">
        <v>6.19358E8</v>
      </c>
      <c r="AD209" s="225">
        <v>6.23631E8</v>
      </c>
      <c r="AE209" s="1" t="s">
        <v>180</v>
      </c>
    </row>
    <row r="210" ht="15.75" customHeight="1">
      <c r="A210" s="244" t="s">
        <v>302</v>
      </c>
      <c r="B210" s="245">
        <v>1.169372118E9</v>
      </c>
      <c r="C210" s="199"/>
      <c r="D210" s="221" t="s">
        <v>540</v>
      </c>
      <c r="E210" s="221" t="s">
        <v>541</v>
      </c>
      <c r="F210" s="201"/>
      <c r="G210" s="201"/>
      <c r="H210" s="221" t="s">
        <v>549</v>
      </c>
      <c r="I210" s="221" t="s">
        <v>544</v>
      </c>
      <c r="J210" s="221">
        <v>212220.0</v>
      </c>
      <c r="K210" s="201"/>
      <c r="L210" s="222">
        <v>5.5814E7</v>
      </c>
      <c r="M210" s="221">
        <v>45085.0</v>
      </c>
      <c r="N210" s="221">
        <v>-76.1463888889</v>
      </c>
      <c r="O210" s="221">
        <v>49.4983333333</v>
      </c>
      <c r="P210" s="201"/>
      <c r="Q210" s="221" t="s">
        <v>176</v>
      </c>
      <c r="R210" s="221" t="s">
        <v>157</v>
      </c>
      <c r="S210" s="221" t="s">
        <v>157</v>
      </c>
      <c r="T210" s="221" t="s">
        <v>545</v>
      </c>
      <c r="U210" s="221" t="s">
        <v>178</v>
      </c>
      <c r="V210" s="221" t="s">
        <v>157</v>
      </c>
      <c r="W210" s="201"/>
      <c r="X210" s="223">
        <v>2016.0</v>
      </c>
      <c r="Y210" s="221">
        <v>1.0</v>
      </c>
      <c r="Z210" s="221">
        <v>31.0</v>
      </c>
      <c r="AA210" s="222">
        <v>5.5814E7</v>
      </c>
      <c r="AB210" s="221">
        <v>366.0</v>
      </c>
      <c r="AC210" s="224">
        <v>7.00356E8</v>
      </c>
      <c r="AD210" s="225">
        <v>7.06334E8</v>
      </c>
      <c r="AE210" s="1" t="s">
        <v>180</v>
      </c>
    </row>
    <row r="211" ht="15.75" customHeight="1">
      <c r="A211" s="244" t="s">
        <v>207</v>
      </c>
      <c r="B211" s="245">
        <v>1.145657301E9</v>
      </c>
      <c r="C211" s="199"/>
      <c r="D211" s="221" t="s">
        <v>540</v>
      </c>
      <c r="E211" s="221" t="s">
        <v>541</v>
      </c>
      <c r="F211" s="201"/>
      <c r="G211" s="201"/>
      <c r="H211" s="221" t="s">
        <v>549</v>
      </c>
      <c r="I211" s="221" t="s">
        <v>544</v>
      </c>
      <c r="J211" s="221">
        <v>212220.0</v>
      </c>
      <c r="K211" s="201"/>
      <c r="L211" s="222">
        <v>1.31518E8</v>
      </c>
      <c r="M211" s="221">
        <v>45085.0</v>
      </c>
      <c r="N211" s="221">
        <v>-76.1463888889</v>
      </c>
      <c r="O211" s="221">
        <v>49.4983333333</v>
      </c>
      <c r="P211" s="201"/>
      <c r="Q211" s="221" t="s">
        <v>176</v>
      </c>
      <c r="R211" s="221" t="s">
        <v>157</v>
      </c>
      <c r="S211" s="221" t="s">
        <v>157</v>
      </c>
      <c r="T211" s="221" t="s">
        <v>545</v>
      </c>
      <c r="U211" s="221" t="s">
        <v>178</v>
      </c>
      <c r="V211" s="221" t="s">
        <v>157</v>
      </c>
      <c r="W211" s="201"/>
      <c r="X211" s="223">
        <v>2017.0</v>
      </c>
      <c r="Y211" s="221">
        <v>1.0</v>
      </c>
      <c r="Z211" s="221">
        <v>31.0</v>
      </c>
      <c r="AA211" s="222">
        <v>1.31518E8</v>
      </c>
      <c r="AB211" s="221">
        <v>365.0</v>
      </c>
      <c r="AC211" s="224">
        <v>1.515646E9</v>
      </c>
      <c r="AD211" s="225">
        <v>1.519967E9</v>
      </c>
      <c r="AE211" s="1" t="s">
        <v>180</v>
      </c>
    </row>
    <row r="212" ht="15.75" customHeight="1">
      <c r="A212" s="244">
        <v>9.0482043E7</v>
      </c>
      <c r="B212" s="245">
        <v>1.146066668E9</v>
      </c>
      <c r="C212" s="235"/>
      <c r="D212" s="221" t="s">
        <v>540</v>
      </c>
      <c r="E212" s="221" t="s">
        <v>541</v>
      </c>
      <c r="F212" s="201"/>
      <c r="G212" s="201"/>
      <c r="H212" s="221" t="s">
        <v>549</v>
      </c>
      <c r="I212" s="221" t="s">
        <v>544</v>
      </c>
      <c r="J212" s="221">
        <v>212220.0</v>
      </c>
      <c r="K212" s="201"/>
      <c r="L212" s="222">
        <v>1.17872E8</v>
      </c>
      <c r="M212" s="221">
        <v>45085.0</v>
      </c>
      <c r="N212" s="221">
        <v>-76.1463888889</v>
      </c>
      <c r="O212" s="221">
        <v>49.4983333333</v>
      </c>
      <c r="P212" s="201"/>
      <c r="Q212" s="221" t="s">
        <v>176</v>
      </c>
      <c r="R212" s="221" t="s">
        <v>157</v>
      </c>
      <c r="S212" s="221" t="s">
        <v>157</v>
      </c>
      <c r="T212" s="221" t="s">
        <v>545</v>
      </c>
      <c r="U212" s="221" t="s">
        <v>178</v>
      </c>
      <c r="V212" s="221" t="s">
        <v>157</v>
      </c>
      <c r="W212" s="201"/>
      <c r="X212" s="223">
        <v>2018.0</v>
      </c>
      <c r="Y212" s="221">
        <v>1.0</v>
      </c>
      <c r="Z212" s="221">
        <v>31.0</v>
      </c>
      <c r="AA212" s="222">
        <v>1.17872E8</v>
      </c>
      <c r="AB212" s="221">
        <v>365.0</v>
      </c>
      <c r="AC212" s="224">
        <v>1.365638E9</v>
      </c>
      <c r="AD212" s="225">
        <v>1.372628E9</v>
      </c>
      <c r="AE212" s="1" t="s">
        <v>180</v>
      </c>
    </row>
    <row r="213" ht="15.75" customHeight="1">
      <c r="A213" s="189" t="s">
        <v>239</v>
      </c>
      <c r="B213" s="190">
        <v>3.368219922E9</v>
      </c>
      <c r="C213" s="259" t="s">
        <v>550</v>
      </c>
      <c r="D213" s="228" t="s">
        <v>540</v>
      </c>
      <c r="E213" s="228" t="s">
        <v>541</v>
      </c>
      <c r="F213" s="201"/>
      <c r="G213" s="201"/>
      <c r="H213" s="228" t="s">
        <v>543</v>
      </c>
      <c r="I213" s="228" t="s">
        <v>544</v>
      </c>
      <c r="J213" s="228">
        <v>212220.0</v>
      </c>
      <c r="K213" s="201"/>
      <c r="L213" s="228">
        <v>98000.0</v>
      </c>
      <c r="M213" s="228">
        <v>45085.0</v>
      </c>
      <c r="N213" s="228" t="s">
        <v>551</v>
      </c>
      <c r="O213" s="228" t="s">
        <v>552</v>
      </c>
      <c r="P213" s="201"/>
      <c r="Q213" s="228" t="s">
        <v>176</v>
      </c>
      <c r="R213" s="228" t="s">
        <v>157</v>
      </c>
      <c r="S213" s="228" t="s">
        <v>157</v>
      </c>
      <c r="T213" s="228" t="s">
        <v>545</v>
      </c>
      <c r="U213" s="228" t="s">
        <v>178</v>
      </c>
      <c r="V213" s="228" t="s">
        <v>157</v>
      </c>
      <c r="W213" s="201"/>
      <c r="X213" s="229">
        <v>2019.0</v>
      </c>
      <c r="Y213" s="228">
        <v>1.0</v>
      </c>
      <c r="Z213" s="228">
        <v>31.0</v>
      </c>
      <c r="AA213" s="228">
        <v>98000.0</v>
      </c>
      <c r="AB213" s="228">
        <v>365.0</v>
      </c>
      <c r="AC213" s="230">
        <v>376000.0</v>
      </c>
      <c r="AD213" s="225">
        <v>4486300.0</v>
      </c>
      <c r="AE213" s="1" t="s">
        <v>180</v>
      </c>
    </row>
    <row r="214" ht="15.75" customHeight="1">
      <c r="A214" s="244" t="s">
        <v>366</v>
      </c>
      <c r="B214" s="245">
        <v>1.171134787E9</v>
      </c>
      <c r="C214" s="199"/>
      <c r="D214" s="228" t="s">
        <v>540</v>
      </c>
      <c r="E214" s="228" t="s">
        <v>541</v>
      </c>
      <c r="F214" s="201"/>
      <c r="G214" s="201"/>
      <c r="H214" s="228" t="s">
        <v>543</v>
      </c>
      <c r="I214" s="228" t="s">
        <v>544</v>
      </c>
      <c r="J214" s="228">
        <v>212220.0</v>
      </c>
      <c r="K214" s="201"/>
      <c r="L214" s="228">
        <v>4.0259E7</v>
      </c>
      <c r="M214" s="228">
        <v>45085.0</v>
      </c>
      <c r="N214" s="228" t="s">
        <v>551</v>
      </c>
      <c r="O214" s="228" t="s">
        <v>552</v>
      </c>
      <c r="P214" s="201"/>
      <c r="Q214" s="228" t="s">
        <v>176</v>
      </c>
      <c r="R214" s="228" t="s">
        <v>157</v>
      </c>
      <c r="S214" s="228" t="s">
        <v>157</v>
      </c>
      <c r="T214" s="228" t="s">
        <v>545</v>
      </c>
      <c r="U214" s="228" t="s">
        <v>178</v>
      </c>
      <c r="V214" s="228" t="s">
        <v>157</v>
      </c>
      <c r="W214" s="201"/>
      <c r="X214" s="229">
        <v>2020.0</v>
      </c>
      <c r="Y214" s="228">
        <v>1.0</v>
      </c>
      <c r="Z214" s="228">
        <v>31.0</v>
      </c>
      <c r="AA214" s="228">
        <v>4.0259E7</v>
      </c>
      <c r="AB214" s="228">
        <v>366.0</v>
      </c>
      <c r="AC214" s="230">
        <v>4.77494E8</v>
      </c>
      <c r="AD214" s="225">
        <v>4.79181E8</v>
      </c>
      <c r="AE214" s="1" t="s">
        <v>180</v>
      </c>
    </row>
    <row r="215" ht="15.75" customHeight="1">
      <c r="A215" s="244" t="s">
        <v>351</v>
      </c>
      <c r="B215" s="245">
        <v>1.170258231E9</v>
      </c>
      <c r="C215" s="199"/>
      <c r="D215" s="228" t="s">
        <v>540</v>
      </c>
      <c r="E215" s="228" t="s">
        <v>541</v>
      </c>
      <c r="F215" s="201"/>
      <c r="G215" s="201"/>
      <c r="H215" s="228" t="s">
        <v>543</v>
      </c>
      <c r="I215" s="228" t="s">
        <v>544</v>
      </c>
      <c r="J215" s="228">
        <v>212220.0</v>
      </c>
      <c r="K215" s="201"/>
      <c r="L215" s="228">
        <v>3.952931E7</v>
      </c>
      <c r="M215" s="228">
        <v>45085.0</v>
      </c>
      <c r="N215" s="228" t="s">
        <v>551</v>
      </c>
      <c r="O215" s="228" t="s">
        <v>552</v>
      </c>
      <c r="P215" s="201"/>
      <c r="Q215" s="228" t="s">
        <v>176</v>
      </c>
      <c r="R215" s="228" t="s">
        <v>157</v>
      </c>
      <c r="S215" s="228" t="s">
        <v>157</v>
      </c>
      <c r="T215" s="228" t="s">
        <v>545</v>
      </c>
      <c r="U215" s="228" t="s">
        <v>178</v>
      </c>
      <c r="V215" s="228" t="s">
        <v>157</v>
      </c>
      <c r="W215" s="201"/>
      <c r="X215" s="229">
        <v>2021.0</v>
      </c>
      <c r="Y215" s="228">
        <v>1.0</v>
      </c>
      <c r="Z215" s="228">
        <v>31.0</v>
      </c>
      <c r="AA215" s="228">
        <v>3.952931E7</v>
      </c>
      <c r="AB215" s="228">
        <v>365.0</v>
      </c>
      <c r="AC215" s="230">
        <v>4.7105941E8</v>
      </c>
      <c r="AD215" s="225">
        <v>4.7460641E8</v>
      </c>
      <c r="AE215" s="1" t="s">
        <v>180</v>
      </c>
    </row>
    <row r="216" ht="15.75" customHeight="1">
      <c r="A216" s="246"/>
      <c r="B216" s="247"/>
      <c r="C216" s="199"/>
      <c r="D216" s="228"/>
      <c r="E216" s="228"/>
      <c r="F216" s="201"/>
      <c r="G216" s="201"/>
      <c r="H216" s="228" t="s">
        <v>543</v>
      </c>
      <c r="I216" s="228"/>
      <c r="J216" s="228"/>
      <c r="K216" s="201"/>
      <c r="L216" s="228">
        <v>0.0</v>
      </c>
      <c r="M216" s="228">
        <v>45085.0</v>
      </c>
      <c r="N216" s="228"/>
      <c r="O216" s="228"/>
      <c r="P216" s="201"/>
      <c r="Q216" s="228"/>
      <c r="R216" s="228"/>
      <c r="S216" s="228"/>
      <c r="T216" s="228"/>
      <c r="U216" s="228"/>
      <c r="V216" s="228"/>
      <c r="W216" s="201"/>
      <c r="X216" s="229">
        <v>2022.0</v>
      </c>
      <c r="Y216" s="228"/>
      <c r="Z216" s="228"/>
      <c r="AA216" s="228"/>
      <c r="AB216" s="248"/>
      <c r="AC216" s="230">
        <v>3.33532E8</v>
      </c>
      <c r="AD216" s="225">
        <v>3.3387E8</v>
      </c>
      <c r="AE216" s="1" t="s">
        <v>180</v>
      </c>
    </row>
    <row r="217" ht="15.75" customHeight="1">
      <c r="A217" s="246"/>
      <c r="B217" s="247"/>
      <c r="C217" s="206"/>
      <c r="D217" s="231" t="s">
        <v>540</v>
      </c>
      <c r="E217" s="231" t="s">
        <v>541</v>
      </c>
      <c r="F217" s="208"/>
      <c r="G217" s="208"/>
      <c r="H217" s="231" t="s">
        <v>543</v>
      </c>
      <c r="I217" s="231" t="s">
        <v>544</v>
      </c>
      <c r="J217" s="231">
        <v>212220.0</v>
      </c>
      <c r="K217" s="208"/>
      <c r="L217" s="231">
        <v>21000.0</v>
      </c>
      <c r="M217" s="231">
        <v>67288.0</v>
      </c>
      <c r="N217" s="231" t="s">
        <v>551</v>
      </c>
      <c r="O217" s="231" t="s">
        <v>552</v>
      </c>
      <c r="P217" s="208"/>
      <c r="Q217" s="231" t="s">
        <v>176</v>
      </c>
      <c r="R217" s="231" t="s">
        <v>157</v>
      </c>
      <c r="S217" s="231" t="s">
        <v>157</v>
      </c>
      <c r="T217" s="231" t="s">
        <v>545</v>
      </c>
      <c r="U217" s="231" t="s">
        <v>178</v>
      </c>
      <c r="V217" s="231" t="s">
        <v>157</v>
      </c>
      <c r="W217" s="208"/>
      <c r="X217" s="232">
        <v>2023.0</v>
      </c>
      <c r="Y217" s="231"/>
      <c r="Z217" s="231"/>
      <c r="AA217" s="231"/>
      <c r="AB217" s="231"/>
      <c r="AC217" s="233">
        <v>223000.0</v>
      </c>
      <c r="AD217" s="234">
        <v>223000.0</v>
      </c>
      <c r="AE217" s="1" t="s">
        <v>180</v>
      </c>
    </row>
    <row r="218" ht="15.75" customHeight="1">
      <c r="A218" s="246"/>
      <c r="B218" s="247"/>
      <c r="C218" s="191" t="s">
        <v>539</v>
      </c>
      <c r="D218" s="192" t="s">
        <v>540</v>
      </c>
      <c r="E218" s="192" t="s">
        <v>541</v>
      </c>
      <c r="F218" s="193" t="s">
        <v>553</v>
      </c>
      <c r="G218" s="295" t="s">
        <v>554</v>
      </c>
      <c r="H218" s="192" t="s">
        <v>543</v>
      </c>
      <c r="I218" s="192" t="s">
        <v>544</v>
      </c>
      <c r="J218" s="192">
        <v>212220.0</v>
      </c>
      <c r="K218" s="194" t="s">
        <v>199</v>
      </c>
      <c r="L218" s="195">
        <v>314460.0</v>
      </c>
      <c r="M218" s="192">
        <v>45547.0</v>
      </c>
      <c r="N218" s="192">
        <v>-76.1697222222</v>
      </c>
      <c r="O218" s="192">
        <v>49.4922222222</v>
      </c>
      <c r="P218" s="193" t="s">
        <v>378</v>
      </c>
      <c r="Q218" s="192" t="s">
        <v>176</v>
      </c>
      <c r="R218" s="192" t="s">
        <v>157</v>
      </c>
      <c r="S218" s="192" t="s">
        <v>157</v>
      </c>
      <c r="T218" s="192" t="s">
        <v>545</v>
      </c>
      <c r="U218" s="192" t="s">
        <v>178</v>
      </c>
      <c r="V218" s="192" t="s">
        <v>157</v>
      </c>
      <c r="W218" s="262" t="s">
        <v>481</v>
      </c>
      <c r="X218" s="196">
        <v>2012.0</v>
      </c>
      <c r="Y218" s="192">
        <v>1.0</v>
      </c>
      <c r="Z218" s="192">
        <v>31.0</v>
      </c>
      <c r="AA218" s="195">
        <v>314460.0</v>
      </c>
      <c r="AB218" s="192">
        <v>366.0</v>
      </c>
      <c r="AC218" s="197">
        <v>3702530.0</v>
      </c>
      <c r="AD218" s="198">
        <v>3702530.0</v>
      </c>
      <c r="AE218" s="1" t="s">
        <v>555</v>
      </c>
    </row>
    <row r="219" ht="15.75" customHeight="1">
      <c r="A219" s="246"/>
      <c r="B219" s="247"/>
      <c r="C219" s="199"/>
      <c r="D219" s="200" t="s">
        <v>540</v>
      </c>
      <c r="E219" s="200" t="s">
        <v>541</v>
      </c>
      <c r="F219" s="201"/>
      <c r="G219" s="276" t="s">
        <v>556</v>
      </c>
      <c r="H219" s="200" t="s">
        <v>547</v>
      </c>
      <c r="I219" s="200" t="s">
        <v>544</v>
      </c>
      <c r="J219" s="200">
        <v>212220.0</v>
      </c>
      <c r="K219" s="201"/>
      <c r="L219" s="202">
        <v>195740.0</v>
      </c>
      <c r="M219" s="200">
        <v>45547.0</v>
      </c>
      <c r="N219" s="200">
        <v>-76.1697222222</v>
      </c>
      <c r="O219" s="200">
        <v>49.4922222222</v>
      </c>
      <c r="P219" s="201"/>
      <c r="Q219" s="200" t="s">
        <v>176</v>
      </c>
      <c r="R219" s="200" t="s">
        <v>157</v>
      </c>
      <c r="S219" s="200" t="s">
        <v>157</v>
      </c>
      <c r="T219" s="200" t="s">
        <v>545</v>
      </c>
      <c r="U219" s="200" t="s">
        <v>178</v>
      </c>
      <c r="V219" s="200" t="s">
        <v>157</v>
      </c>
      <c r="W219" s="201"/>
      <c r="X219" s="203">
        <v>2013.0</v>
      </c>
      <c r="Y219" s="200">
        <v>1.0</v>
      </c>
      <c r="Z219" s="200">
        <v>31.0</v>
      </c>
      <c r="AA219" s="202">
        <v>195740.0</v>
      </c>
      <c r="AB219" s="200">
        <v>365.0</v>
      </c>
      <c r="AC219" s="204">
        <v>2304650.0</v>
      </c>
      <c r="AD219" s="205">
        <v>4609300.0</v>
      </c>
      <c r="AE219" s="1" t="s">
        <v>555</v>
      </c>
    </row>
    <row r="220" ht="15.75" customHeight="1">
      <c r="A220" s="246"/>
      <c r="B220" s="247"/>
      <c r="C220" s="199"/>
      <c r="D220" s="200" t="s">
        <v>540</v>
      </c>
      <c r="E220" s="200" t="s">
        <v>541</v>
      </c>
      <c r="F220" s="201"/>
      <c r="G220" s="201"/>
      <c r="H220" s="200" t="s">
        <v>543</v>
      </c>
      <c r="I220" s="200" t="s">
        <v>544</v>
      </c>
      <c r="J220" s="200">
        <v>212220.0</v>
      </c>
      <c r="K220" s="201"/>
      <c r="L220" s="202">
        <v>292470.0</v>
      </c>
      <c r="M220" s="200">
        <v>45547.0</v>
      </c>
      <c r="N220" s="200">
        <v>-76.1697222222</v>
      </c>
      <c r="O220" s="200">
        <v>49.4922222222</v>
      </c>
      <c r="P220" s="201"/>
      <c r="Q220" s="200" t="s">
        <v>176</v>
      </c>
      <c r="R220" s="200" t="s">
        <v>157</v>
      </c>
      <c r="S220" s="200" t="s">
        <v>157</v>
      </c>
      <c r="T220" s="200" t="s">
        <v>545</v>
      </c>
      <c r="U220" s="200" t="s">
        <v>178</v>
      </c>
      <c r="V220" s="200" t="s">
        <v>157</v>
      </c>
      <c r="W220" s="201"/>
      <c r="X220" s="203">
        <v>2014.0</v>
      </c>
      <c r="Y220" s="200">
        <v>1.0</v>
      </c>
      <c r="Z220" s="200">
        <v>31.0</v>
      </c>
      <c r="AA220" s="202">
        <v>292470.0</v>
      </c>
      <c r="AB220" s="200">
        <v>365.0</v>
      </c>
      <c r="AC220" s="204">
        <v>3408910.0</v>
      </c>
      <c r="AD220" s="205">
        <v>6817820.0</v>
      </c>
      <c r="AE220" s="1" t="s">
        <v>555</v>
      </c>
    </row>
    <row r="221" ht="15.75" customHeight="1">
      <c r="A221" s="246"/>
      <c r="B221" s="247"/>
      <c r="C221" s="199"/>
      <c r="D221" s="200" t="s">
        <v>540</v>
      </c>
      <c r="E221" s="200" t="s">
        <v>541</v>
      </c>
      <c r="F221" s="201"/>
      <c r="G221" s="201"/>
      <c r="H221" s="200" t="s">
        <v>549</v>
      </c>
      <c r="I221" s="200" t="s">
        <v>544</v>
      </c>
      <c r="J221" s="200">
        <v>212220.0</v>
      </c>
      <c r="K221" s="201"/>
      <c r="L221" s="202">
        <v>110800.0</v>
      </c>
      <c r="M221" s="200">
        <v>45547.0</v>
      </c>
      <c r="N221" s="200">
        <v>-76.1697222222</v>
      </c>
      <c r="O221" s="200">
        <v>49.4922222222</v>
      </c>
      <c r="P221" s="201"/>
      <c r="Q221" s="200" t="s">
        <v>176</v>
      </c>
      <c r="R221" s="200" t="s">
        <v>157</v>
      </c>
      <c r="S221" s="200" t="s">
        <v>157</v>
      </c>
      <c r="T221" s="200" t="s">
        <v>545</v>
      </c>
      <c r="U221" s="200" t="s">
        <v>178</v>
      </c>
      <c r="V221" s="200" t="s">
        <v>157</v>
      </c>
      <c r="W221" s="201"/>
      <c r="X221" s="203">
        <v>2015.0</v>
      </c>
      <c r="Y221" s="200">
        <v>1.0</v>
      </c>
      <c r="Z221" s="200">
        <v>31.0</v>
      </c>
      <c r="AA221" s="202">
        <v>110800.0</v>
      </c>
      <c r="AB221" s="200">
        <v>365.0</v>
      </c>
      <c r="AC221" s="204">
        <v>1305000.0</v>
      </c>
      <c r="AD221" s="205">
        <v>4569000.0</v>
      </c>
      <c r="AE221" s="1" t="s">
        <v>555</v>
      </c>
    </row>
    <row r="222" ht="15.75" customHeight="1">
      <c r="A222" s="246"/>
      <c r="B222" s="247"/>
      <c r="C222" s="199"/>
      <c r="D222" s="200" t="s">
        <v>540</v>
      </c>
      <c r="E222" s="200" t="s">
        <v>541</v>
      </c>
      <c r="F222" s="201"/>
      <c r="G222" s="201"/>
      <c r="H222" s="200" t="s">
        <v>549</v>
      </c>
      <c r="I222" s="200" t="s">
        <v>544</v>
      </c>
      <c r="J222" s="200">
        <v>212220.0</v>
      </c>
      <c r="K222" s="201"/>
      <c r="L222" s="202">
        <v>144000.0</v>
      </c>
      <c r="M222" s="200">
        <v>45547.0</v>
      </c>
      <c r="N222" s="200">
        <v>-76.1697222222</v>
      </c>
      <c r="O222" s="200">
        <v>49.4922222222</v>
      </c>
      <c r="P222" s="201"/>
      <c r="Q222" s="200" t="s">
        <v>176</v>
      </c>
      <c r="R222" s="200" t="s">
        <v>157</v>
      </c>
      <c r="S222" s="200" t="s">
        <v>157</v>
      </c>
      <c r="T222" s="200" t="s">
        <v>545</v>
      </c>
      <c r="U222" s="200" t="s">
        <v>178</v>
      </c>
      <c r="V222" s="200" t="s">
        <v>157</v>
      </c>
      <c r="W222" s="201"/>
      <c r="X222" s="203">
        <v>2016.0</v>
      </c>
      <c r="Y222" s="200">
        <v>1.0</v>
      </c>
      <c r="Z222" s="200">
        <v>31.0</v>
      </c>
      <c r="AA222" s="202">
        <v>144000.0</v>
      </c>
      <c r="AB222" s="200">
        <v>366.0</v>
      </c>
      <c r="AC222" s="204">
        <v>1698000.0</v>
      </c>
      <c r="AD222" s="205">
        <v>3793000.0</v>
      </c>
      <c r="AE222" s="1" t="s">
        <v>555</v>
      </c>
    </row>
    <row r="223" ht="15.75" customHeight="1">
      <c r="A223" s="246"/>
      <c r="B223" s="247"/>
      <c r="C223" s="199"/>
      <c r="D223" s="200" t="s">
        <v>540</v>
      </c>
      <c r="E223" s="200" t="s">
        <v>541</v>
      </c>
      <c r="F223" s="201"/>
      <c r="G223" s="201"/>
      <c r="H223" s="200" t="s">
        <v>549</v>
      </c>
      <c r="I223" s="200" t="s">
        <v>544</v>
      </c>
      <c r="J223" s="200">
        <v>212220.0</v>
      </c>
      <c r="K223" s="201"/>
      <c r="L223" s="202">
        <v>131000.0</v>
      </c>
      <c r="M223" s="200">
        <v>45547.0</v>
      </c>
      <c r="N223" s="200">
        <v>-76.1697222222</v>
      </c>
      <c r="O223" s="200">
        <v>49.4922222222</v>
      </c>
      <c r="P223" s="201"/>
      <c r="Q223" s="200" t="s">
        <v>176</v>
      </c>
      <c r="R223" s="200" t="s">
        <v>157</v>
      </c>
      <c r="S223" s="200" t="s">
        <v>157</v>
      </c>
      <c r="T223" s="200" t="s">
        <v>545</v>
      </c>
      <c r="U223" s="200" t="s">
        <v>178</v>
      </c>
      <c r="V223" s="200" t="s">
        <v>157</v>
      </c>
      <c r="W223" s="201"/>
      <c r="X223" s="203">
        <v>2017.0</v>
      </c>
      <c r="Y223" s="200">
        <v>1.0</v>
      </c>
      <c r="Z223" s="200">
        <v>31.0</v>
      </c>
      <c r="AA223" s="202">
        <v>131000.0</v>
      </c>
      <c r="AB223" s="200">
        <v>365.0</v>
      </c>
      <c r="AC223" s="204">
        <v>1544000.0</v>
      </c>
      <c r="AD223" s="205">
        <v>5433000.0</v>
      </c>
      <c r="AE223" s="1" t="s">
        <v>555</v>
      </c>
    </row>
    <row r="224" ht="15.75" customHeight="1">
      <c r="A224" s="246"/>
      <c r="B224" s="247"/>
      <c r="C224" s="235"/>
      <c r="D224" s="200" t="s">
        <v>540</v>
      </c>
      <c r="E224" s="200" t="s">
        <v>541</v>
      </c>
      <c r="F224" s="201"/>
      <c r="G224" s="201"/>
      <c r="H224" s="200" t="s">
        <v>549</v>
      </c>
      <c r="I224" s="200" t="s">
        <v>544</v>
      </c>
      <c r="J224" s="200">
        <v>212220.0</v>
      </c>
      <c r="K224" s="201"/>
      <c r="L224" s="202">
        <v>131300.0</v>
      </c>
      <c r="M224" s="200">
        <v>45547.0</v>
      </c>
      <c r="N224" s="200">
        <v>-76.1697222222</v>
      </c>
      <c r="O224" s="200">
        <v>49.4922222222</v>
      </c>
      <c r="P224" s="201"/>
      <c r="Q224" s="200" t="s">
        <v>176</v>
      </c>
      <c r="R224" s="200" t="s">
        <v>157</v>
      </c>
      <c r="S224" s="200" t="s">
        <v>157</v>
      </c>
      <c r="T224" s="200" t="s">
        <v>545</v>
      </c>
      <c r="U224" s="200" t="s">
        <v>178</v>
      </c>
      <c r="V224" s="200" t="s">
        <v>157</v>
      </c>
      <c r="W224" s="201"/>
      <c r="X224" s="203">
        <v>2018.0</v>
      </c>
      <c r="Y224" s="200">
        <v>1.0</v>
      </c>
      <c r="Z224" s="200">
        <v>31.0</v>
      </c>
      <c r="AA224" s="202">
        <v>131300.0</v>
      </c>
      <c r="AB224" s="200">
        <v>365.0</v>
      </c>
      <c r="AC224" s="204">
        <v>1543300.0</v>
      </c>
      <c r="AD224" s="205">
        <v>3650500.0</v>
      </c>
      <c r="AE224" s="1" t="s">
        <v>555</v>
      </c>
    </row>
    <row r="225" ht="15.75" customHeight="1">
      <c r="A225" s="246"/>
      <c r="B225" s="247"/>
      <c r="C225" s="286" t="s">
        <v>550</v>
      </c>
      <c r="D225" s="236" t="s">
        <v>540</v>
      </c>
      <c r="E225" s="236" t="s">
        <v>541</v>
      </c>
      <c r="F225" s="201"/>
      <c r="G225" s="201"/>
      <c r="H225" s="236" t="s">
        <v>543</v>
      </c>
      <c r="I225" s="236" t="s">
        <v>544</v>
      </c>
      <c r="J225" s="236">
        <v>212220.0</v>
      </c>
      <c r="K225" s="201"/>
      <c r="L225" s="236">
        <v>47000.0</v>
      </c>
      <c r="M225" s="236">
        <v>45547.0</v>
      </c>
      <c r="N225" s="236" t="s">
        <v>557</v>
      </c>
      <c r="O225" s="236" t="s">
        <v>558</v>
      </c>
      <c r="P225" s="201"/>
      <c r="Q225" s="236" t="s">
        <v>176</v>
      </c>
      <c r="R225" s="236" t="s">
        <v>157</v>
      </c>
      <c r="S225" s="236" t="s">
        <v>157</v>
      </c>
      <c r="T225" s="236" t="s">
        <v>545</v>
      </c>
      <c r="U225" s="236" t="s">
        <v>178</v>
      </c>
      <c r="V225" s="236" t="s">
        <v>157</v>
      </c>
      <c r="W225" s="201"/>
      <c r="X225" s="237">
        <v>2019.0</v>
      </c>
      <c r="Y225" s="236">
        <v>1.0</v>
      </c>
      <c r="Z225" s="236">
        <v>31.0</v>
      </c>
      <c r="AA225" s="236">
        <v>47000.0</v>
      </c>
      <c r="AB225" s="236">
        <v>365.0</v>
      </c>
      <c r="AC225" s="238">
        <v>556000.0</v>
      </c>
      <c r="AD225" s="205">
        <v>1429000.0</v>
      </c>
      <c r="AE225" s="1" t="s">
        <v>555</v>
      </c>
    </row>
    <row r="226" ht="15.75" customHeight="1">
      <c r="A226" s="246"/>
      <c r="B226" s="247"/>
      <c r="C226" s="199"/>
      <c r="D226" s="236" t="s">
        <v>540</v>
      </c>
      <c r="E226" s="236" t="s">
        <v>541</v>
      </c>
      <c r="F226" s="201"/>
      <c r="G226" s="201"/>
      <c r="H226" s="236" t="s">
        <v>543</v>
      </c>
      <c r="I226" s="236" t="s">
        <v>544</v>
      </c>
      <c r="J226" s="236">
        <v>212220.0</v>
      </c>
      <c r="K226" s="201"/>
      <c r="L226" s="236">
        <v>54500.0</v>
      </c>
      <c r="M226" s="236">
        <v>45547.0</v>
      </c>
      <c r="N226" s="236" t="s">
        <v>557</v>
      </c>
      <c r="O226" s="236" t="s">
        <v>558</v>
      </c>
      <c r="P226" s="201"/>
      <c r="Q226" s="236" t="s">
        <v>176</v>
      </c>
      <c r="R226" s="236" t="s">
        <v>157</v>
      </c>
      <c r="S226" s="236" t="s">
        <v>157</v>
      </c>
      <c r="T226" s="236" t="s">
        <v>545</v>
      </c>
      <c r="U226" s="236" t="s">
        <v>178</v>
      </c>
      <c r="V226" s="236" t="s">
        <v>157</v>
      </c>
      <c r="W226" s="201"/>
      <c r="X226" s="237">
        <v>2020.0</v>
      </c>
      <c r="Y226" s="236">
        <v>1.0</v>
      </c>
      <c r="Z226" s="236">
        <v>31.0</v>
      </c>
      <c r="AA226" s="236">
        <v>54500.0</v>
      </c>
      <c r="AB226" s="236">
        <v>366.0</v>
      </c>
      <c r="AC226" s="238">
        <v>643200.0</v>
      </c>
      <c r="AD226" s="205">
        <v>1557000.0</v>
      </c>
      <c r="AE226" s="1" t="s">
        <v>555</v>
      </c>
    </row>
    <row r="227" ht="15.75" customHeight="1">
      <c r="A227" s="246"/>
      <c r="B227" s="247"/>
      <c r="C227" s="199"/>
      <c r="D227" s="236" t="s">
        <v>540</v>
      </c>
      <c r="E227" s="236" t="s">
        <v>541</v>
      </c>
      <c r="F227" s="201"/>
      <c r="G227" s="201"/>
      <c r="H227" s="236" t="s">
        <v>543</v>
      </c>
      <c r="I227" s="236" t="s">
        <v>544</v>
      </c>
      <c r="J227" s="236">
        <v>212220.0</v>
      </c>
      <c r="K227" s="201"/>
      <c r="L227" s="236">
        <v>75100.0</v>
      </c>
      <c r="M227" s="236">
        <v>45547.0</v>
      </c>
      <c r="N227" s="236" t="s">
        <v>557</v>
      </c>
      <c r="O227" s="236" t="s">
        <v>558</v>
      </c>
      <c r="P227" s="201"/>
      <c r="Q227" s="236" t="s">
        <v>176</v>
      </c>
      <c r="R227" s="236" t="s">
        <v>157</v>
      </c>
      <c r="S227" s="236" t="s">
        <v>157</v>
      </c>
      <c r="T227" s="236" t="s">
        <v>545</v>
      </c>
      <c r="U227" s="236" t="s">
        <v>178</v>
      </c>
      <c r="V227" s="236" t="s">
        <v>157</v>
      </c>
      <c r="W227" s="201"/>
      <c r="X227" s="237">
        <v>2021.0</v>
      </c>
      <c r="Y227" s="236">
        <v>1.0</v>
      </c>
      <c r="Z227" s="236">
        <v>31.0</v>
      </c>
      <c r="AA227" s="236">
        <v>75100.0</v>
      </c>
      <c r="AB227" s="236">
        <v>365.0</v>
      </c>
      <c r="AC227" s="238">
        <v>884300.0</v>
      </c>
      <c r="AD227" s="205">
        <v>2002700.0</v>
      </c>
      <c r="AE227" s="1" t="s">
        <v>555</v>
      </c>
    </row>
    <row r="228" ht="15.75" customHeight="1">
      <c r="A228" s="246"/>
      <c r="B228" s="247"/>
      <c r="C228" s="199"/>
      <c r="D228" s="236"/>
      <c r="E228" s="236"/>
      <c r="F228" s="201"/>
      <c r="G228" s="201"/>
      <c r="H228" s="236" t="s">
        <v>543</v>
      </c>
      <c r="I228" s="236"/>
      <c r="J228" s="236"/>
      <c r="K228" s="201"/>
      <c r="L228" s="236">
        <v>2.53444E8</v>
      </c>
      <c r="M228" s="236">
        <v>45547.0</v>
      </c>
      <c r="N228" s="236"/>
      <c r="O228" s="236"/>
      <c r="P228" s="201"/>
      <c r="Q228" s="236"/>
      <c r="R228" s="236"/>
      <c r="S228" s="236"/>
      <c r="T228" s="236"/>
      <c r="U228" s="236"/>
      <c r="V228" s="236"/>
      <c r="W228" s="201"/>
      <c r="X228" s="237">
        <v>2022.0</v>
      </c>
      <c r="Y228" s="236"/>
      <c r="Z228" s="236"/>
      <c r="AA228" s="236"/>
      <c r="AB228" s="257"/>
      <c r="AC228" s="238">
        <v>764000.0</v>
      </c>
      <c r="AD228" s="205">
        <v>1770000.0</v>
      </c>
      <c r="AE228" s="1" t="s">
        <v>555</v>
      </c>
    </row>
    <row r="229" ht="15.75" customHeight="1">
      <c r="A229" s="246"/>
      <c r="B229" s="247"/>
      <c r="C229" s="206"/>
      <c r="D229" s="239" t="s">
        <v>540</v>
      </c>
      <c r="E229" s="239" t="s">
        <v>541</v>
      </c>
      <c r="F229" s="208"/>
      <c r="G229" s="208"/>
      <c r="H229" s="239" t="s">
        <v>543</v>
      </c>
      <c r="I229" s="239" t="s">
        <v>544</v>
      </c>
      <c r="J229" s="239">
        <v>212220.0</v>
      </c>
      <c r="K229" s="208"/>
      <c r="L229" s="239">
        <v>217000.0</v>
      </c>
      <c r="M229" s="239">
        <v>45547.0</v>
      </c>
      <c r="N229" s="239" t="s">
        <v>557</v>
      </c>
      <c r="O229" s="239" t="s">
        <v>558</v>
      </c>
      <c r="P229" s="208"/>
      <c r="Q229" s="239" t="s">
        <v>176</v>
      </c>
      <c r="R229" s="239" t="s">
        <v>157</v>
      </c>
      <c r="S229" s="239" t="s">
        <v>157</v>
      </c>
      <c r="T229" s="239" t="s">
        <v>545</v>
      </c>
      <c r="U229" s="239" t="s">
        <v>178</v>
      </c>
      <c r="V229" s="239" t="s">
        <v>157</v>
      </c>
      <c r="W229" s="208"/>
      <c r="X229" s="240">
        <v>2023.0</v>
      </c>
      <c r="Y229" s="239"/>
      <c r="Z229" s="239"/>
      <c r="AA229" s="239"/>
      <c r="AB229" s="239"/>
      <c r="AC229" s="241">
        <v>1431000.0</v>
      </c>
      <c r="AD229" s="212">
        <v>2427000.0</v>
      </c>
      <c r="AE229" s="1" t="s">
        <v>555</v>
      </c>
    </row>
    <row r="230" ht="15.75" customHeight="1">
      <c r="A230" s="189" t="s">
        <v>559</v>
      </c>
      <c r="B230" s="190">
        <v>1.173250532E9</v>
      </c>
      <c r="C230" s="296" t="s">
        <v>539</v>
      </c>
      <c r="D230" s="297" t="s">
        <v>540</v>
      </c>
      <c r="E230" s="297" t="s">
        <v>541</v>
      </c>
      <c r="F230" s="298" t="s">
        <v>157</v>
      </c>
      <c r="G230" s="298" t="s">
        <v>560</v>
      </c>
      <c r="H230" s="297" t="s">
        <v>561</v>
      </c>
      <c r="I230" s="297" t="s">
        <v>544</v>
      </c>
      <c r="J230" s="297">
        <v>212220.0</v>
      </c>
      <c r="K230" s="297" t="s">
        <v>199</v>
      </c>
      <c r="L230" s="299">
        <v>524000.0</v>
      </c>
      <c r="M230" s="297" t="s">
        <v>157</v>
      </c>
      <c r="N230" s="297">
        <v>-76.1378082295</v>
      </c>
      <c r="O230" s="297">
        <v>49.4988765637</v>
      </c>
      <c r="P230" s="298" t="s">
        <v>378</v>
      </c>
      <c r="Q230" s="297" t="s">
        <v>176</v>
      </c>
      <c r="R230" s="297" t="s">
        <v>157</v>
      </c>
      <c r="S230" s="297" t="s">
        <v>157</v>
      </c>
      <c r="T230" s="297" t="s">
        <v>545</v>
      </c>
      <c r="U230" s="297" t="s">
        <v>178</v>
      </c>
      <c r="V230" s="297" t="s">
        <v>157</v>
      </c>
      <c r="W230" s="298" t="s">
        <v>203</v>
      </c>
      <c r="X230" s="298">
        <v>2018.0</v>
      </c>
      <c r="Y230" s="297">
        <v>2.0</v>
      </c>
      <c r="Z230" s="297">
        <v>23.0</v>
      </c>
      <c r="AA230" s="299">
        <v>524000.0</v>
      </c>
      <c r="AB230" s="297">
        <v>266.0</v>
      </c>
      <c r="AC230" s="300">
        <v>6058000.0</v>
      </c>
      <c r="AD230" s="301">
        <v>6058000.0</v>
      </c>
      <c r="AE230" s="1" t="s">
        <v>562</v>
      </c>
    </row>
    <row r="231" ht="15.75" customHeight="1">
      <c r="A231" s="189" t="s">
        <v>239</v>
      </c>
      <c r="B231" s="190">
        <v>3.368219922E9</v>
      </c>
      <c r="C231" s="213" t="s">
        <v>450</v>
      </c>
      <c r="D231" s="214" t="s">
        <v>451</v>
      </c>
      <c r="E231" s="214" t="s">
        <v>452</v>
      </c>
      <c r="F231" s="215">
        <v>9.0466574E7</v>
      </c>
      <c r="G231" s="215" t="s">
        <v>36</v>
      </c>
      <c r="H231" s="214" t="s">
        <v>457</v>
      </c>
      <c r="I231" s="214" t="s">
        <v>563</v>
      </c>
      <c r="J231" s="214">
        <v>2122.0</v>
      </c>
      <c r="K231" s="216" t="s">
        <v>174</v>
      </c>
      <c r="L231" s="217">
        <v>5094000.0</v>
      </c>
      <c r="M231" s="214">
        <v>46170.0</v>
      </c>
      <c r="N231" s="214">
        <v>-77.675</v>
      </c>
      <c r="O231" s="214">
        <v>48.1277777778</v>
      </c>
      <c r="P231" s="215" t="s">
        <v>224</v>
      </c>
      <c r="Q231" s="214" t="s">
        <v>176</v>
      </c>
      <c r="R231" s="214" t="s">
        <v>157</v>
      </c>
      <c r="S231" s="214" t="s">
        <v>157</v>
      </c>
      <c r="T231" s="214" t="s">
        <v>455</v>
      </c>
      <c r="U231" s="214" t="s">
        <v>202</v>
      </c>
      <c r="V231" s="214" t="s">
        <v>157</v>
      </c>
      <c r="W231" s="215" t="s">
        <v>379</v>
      </c>
      <c r="X231" s="218">
        <v>2012.0</v>
      </c>
      <c r="Y231" s="214">
        <v>1.0</v>
      </c>
      <c r="Z231" s="214">
        <v>31.0</v>
      </c>
      <c r="AA231" s="217">
        <v>5094000.0</v>
      </c>
      <c r="AB231" s="214">
        <v>366.0</v>
      </c>
      <c r="AC231" s="219">
        <v>7.2891E7</v>
      </c>
      <c r="AD231" s="220">
        <v>5.17171E8</v>
      </c>
      <c r="AE231" s="1" t="s">
        <v>180</v>
      </c>
    </row>
    <row r="232" ht="15.75" customHeight="1">
      <c r="A232" s="189" t="s">
        <v>564</v>
      </c>
      <c r="B232" s="190">
        <v>1.171837686E9</v>
      </c>
      <c r="C232" s="199"/>
      <c r="D232" s="221" t="s">
        <v>451</v>
      </c>
      <c r="E232" s="221" t="s">
        <v>452</v>
      </c>
      <c r="F232" s="201"/>
      <c r="G232" s="201"/>
      <c r="H232" s="221" t="s">
        <v>457</v>
      </c>
      <c r="I232" s="221" t="s">
        <v>454</v>
      </c>
      <c r="J232" s="221">
        <v>2122.0</v>
      </c>
      <c r="K232" s="201"/>
      <c r="L232" s="222">
        <v>1.0113E7</v>
      </c>
      <c r="M232" s="221">
        <v>46170.0</v>
      </c>
      <c r="N232" s="221">
        <v>-77.675</v>
      </c>
      <c r="O232" s="221">
        <v>48.1277777778</v>
      </c>
      <c r="P232" s="201"/>
      <c r="Q232" s="221" t="s">
        <v>176</v>
      </c>
      <c r="R232" s="221" t="s">
        <v>157</v>
      </c>
      <c r="S232" s="221" t="s">
        <v>157</v>
      </c>
      <c r="T232" s="221" t="s">
        <v>455</v>
      </c>
      <c r="U232" s="221" t="s">
        <v>202</v>
      </c>
      <c r="V232" s="221" t="s">
        <v>157</v>
      </c>
      <c r="W232" s="201"/>
      <c r="X232" s="223">
        <v>2013.0</v>
      </c>
      <c r="Y232" s="221">
        <v>1.0</v>
      </c>
      <c r="Z232" s="221">
        <v>31.0</v>
      </c>
      <c r="AA232" s="222">
        <v>1.0113E7</v>
      </c>
      <c r="AB232" s="221">
        <v>365.0</v>
      </c>
      <c r="AC232" s="224">
        <v>9.4636E7</v>
      </c>
      <c r="AD232" s="225">
        <v>5.66179E8</v>
      </c>
      <c r="AE232" s="1" t="s">
        <v>180</v>
      </c>
    </row>
    <row r="233" ht="15.75" customHeight="1">
      <c r="A233" s="189" t="s">
        <v>366</v>
      </c>
      <c r="B233" s="190">
        <v>1.171134787E9</v>
      </c>
      <c r="C233" s="199"/>
      <c r="D233" s="221" t="s">
        <v>451</v>
      </c>
      <c r="E233" s="221" t="s">
        <v>452</v>
      </c>
      <c r="F233" s="201"/>
      <c r="G233" s="201"/>
      <c r="H233" s="221" t="s">
        <v>565</v>
      </c>
      <c r="I233" s="221" t="s">
        <v>459</v>
      </c>
      <c r="J233" s="221">
        <v>2122.0</v>
      </c>
      <c r="K233" s="201"/>
      <c r="L233" s="222">
        <v>2709000.0</v>
      </c>
      <c r="M233" s="221">
        <v>46170.0</v>
      </c>
      <c r="N233" s="221">
        <v>-77.675</v>
      </c>
      <c r="O233" s="221">
        <v>48.1277777778</v>
      </c>
      <c r="P233" s="201"/>
      <c r="Q233" s="221" t="s">
        <v>176</v>
      </c>
      <c r="R233" s="221" t="s">
        <v>157</v>
      </c>
      <c r="S233" s="221" t="s">
        <v>157</v>
      </c>
      <c r="T233" s="221" t="s">
        <v>455</v>
      </c>
      <c r="U233" s="221" t="s">
        <v>202</v>
      </c>
      <c r="V233" s="221" t="s">
        <v>157</v>
      </c>
      <c r="W233" s="201"/>
      <c r="X233" s="223">
        <v>2014.0</v>
      </c>
      <c r="Y233" s="221">
        <v>1.0</v>
      </c>
      <c r="Z233" s="221">
        <v>31.0</v>
      </c>
      <c r="AA233" s="222">
        <v>2709000.0</v>
      </c>
      <c r="AB233" s="221">
        <v>365.0</v>
      </c>
      <c r="AC233" s="224">
        <v>2.8536E7</v>
      </c>
      <c r="AD233" s="225">
        <v>4.49022E8</v>
      </c>
      <c r="AE233" s="1" t="s">
        <v>180</v>
      </c>
    </row>
    <row r="234" ht="15.75" customHeight="1">
      <c r="A234" s="189" t="s">
        <v>184</v>
      </c>
      <c r="B234" s="190">
        <v>1.146439816E9</v>
      </c>
      <c r="C234" s="199"/>
      <c r="D234" s="221" t="s">
        <v>451</v>
      </c>
      <c r="E234" s="221" t="s">
        <v>452</v>
      </c>
      <c r="F234" s="201"/>
      <c r="G234" s="201"/>
      <c r="H234" s="221" t="s">
        <v>460</v>
      </c>
      <c r="I234" s="221" t="s">
        <v>459</v>
      </c>
      <c r="J234" s="221">
        <v>2122.0</v>
      </c>
      <c r="K234" s="201"/>
      <c r="L234" s="222">
        <v>865000.0</v>
      </c>
      <c r="M234" s="221">
        <v>46170.0</v>
      </c>
      <c r="N234" s="221">
        <v>-77.675</v>
      </c>
      <c r="O234" s="221">
        <v>48.1277777778</v>
      </c>
      <c r="P234" s="201"/>
      <c r="Q234" s="221" t="s">
        <v>176</v>
      </c>
      <c r="R234" s="221" t="s">
        <v>157</v>
      </c>
      <c r="S234" s="221" t="s">
        <v>157</v>
      </c>
      <c r="T234" s="221" t="s">
        <v>455</v>
      </c>
      <c r="U234" s="221" t="s">
        <v>202</v>
      </c>
      <c r="V234" s="221" t="s">
        <v>157</v>
      </c>
      <c r="W234" s="201"/>
      <c r="X234" s="223">
        <v>2015.0</v>
      </c>
      <c r="Y234" s="221">
        <v>1.0</v>
      </c>
      <c r="Z234" s="221">
        <v>31.0</v>
      </c>
      <c r="AA234" s="222">
        <v>865000.0</v>
      </c>
      <c r="AB234" s="221">
        <v>365.0</v>
      </c>
      <c r="AC234" s="224">
        <v>4573000.0</v>
      </c>
      <c r="AD234" s="225">
        <v>9.9592E7</v>
      </c>
      <c r="AE234" s="1" t="s">
        <v>180</v>
      </c>
    </row>
    <row r="235" ht="15.75" customHeight="1">
      <c r="A235" s="189" t="s">
        <v>189</v>
      </c>
      <c r="B235" s="190">
        <v>1.165314676E9</v>
      </c>
      <c r="C235" s="206"/>
      <c r="D235" s="249" t="s">
        <v>451</v>
      </c>
      <c r="E235" s="249" t="s">
        <v>452</v>
      </c>
      <c r="F235" s="208"/>
      <c r="G235" s="208"/>
      <c r="H235" s="249" t="s">
        <v>460</v>
      </c>
      <c r="I235" s="249" t="s">
        <v>459</v>
      </c>
      <c r="J235" s="249">
        <v>2122.0</v>
      </c>
      <c r="K235" s="208"/>
      <c r="L235" s="250">
        <v>1554000.0</v>
      </c>
      <c r="M235" s="249">
        <v>46170.0</v>
      </c>
      <c r="N235" s="249">
        <v>-77.675</v>
      </c>
      <c r="O235" s="249">
        <v>48.1277777778</v>
      </c>
      <c r="P235" s="208"/>
      <c r="Q235" s="249" t="s">
        <v>176</v>
      </c>
      <c r="R235" s="249" t="s">
        <v>157</v>
      </c>
      <c r="S235" s="249" t="s">
        <v>157</v>
      </c>
      <c r="T235" s="249" t="s">
        <v>455</v>
      </c>
      <c r="U235" s="249" t="s">
        <v>202</v>
      </c>
      <c r="V235" s="249" t="s">
        <v>157</v>
      </c>
      <c r="W235" s="208"/>
      <c r="X235" s="251">
        <v>2016.0</v>
      </c>
      <c r="Y235" s="249">
        <v>1.0</v>
      </c>
      <c r="Z235" s="249">
        <v>31.0</v>
      </c>
      <c r="AA235" s="250">
        <v>1554000.0</v>
      </c>
      <c r="AB235" s="249">
        <v>244.0</v>
      </c>
      <c r="AC235" s="252">
        <v>2.3255E7</v>
      </c>
      <c r="AD235" s="234">
        <v>2.47201E8</v>
      </c>
      <c r="AE235" s="1" t="s">
        <v>180</v>
      </c>
    </row>
    <row r="236" ht="15.75" customHeight="1">
      <c r="A236" s="189" t="s">
        <v>357</v>
      </c>
      <c r="B236" s="190">
        <v>3.370117692E9</v>
      </c>
      <c r="C236" s="191" t="s">
        <v>566</v>
      </c>
      <c r="D236" s="192" t="s">
        <v>567</v>
      </c>
      <c r="E236" s="192" t="s">
        <v>568</v>
      </c>
      <c r="F236" s="193">
        <v>9.0498775E7</v>
      </c>
      <c r="G236" s="193" t="s">
        <v>569</v>
      </c>
      <c r="H236" s="192" t="s">
        <v>570</v>
      </c>
      <c r="I236" s="192" t="s">
        <v>571</v>
      </c>
      <c r="J236" s="192">
        <v>212220.0</v>
      </c>
      <c r="K236" s="194" t="s">
        <v>199</v>
      </c>
      <c r="L236" s="195">
        <v>1.51398E8</v>
      </c>
      <c r="M236" s="192">
        <v>67484.0</v>
      </c>
      <c r="N236" s="192">
        <v>-77.7525081265</v>
      </c>
      <c r="O236" s="192">
        <v>48.0992901277</v>
      </c>
      <c r="P236" s="193" t="s">
        <v>224</v>
      </c>
      <c r="Q236" s="192" t="s">
        <v>176</v>
      </c>
      <c r="R236" s="192" t="s">
        <v>157</v>
      </c>
      <c r="S236" s="192" t="s">
        <v>157</v>
      </c>
      <c r="T236" s="192" t="s">
        <v>455</v>
      </c>
      <c r="U236" s="192" t="s">
        <v>202</v>
      </c>
      <c r="V236" s="192" t="s">
        <v>157</v>
      </c>
      <c r="W236" s="193" t="s">
        <v>203</v>
      </c>
      <c r="X236" s="196">
        <v>2012.0</v>
      </c>
      <c r="Y236" s="192">
        <v>1.0</v>
      </c>
      <c r="Z236" s="192">
        <v>31.0</v>
      </c>
      <c r="AA236" s="195">
        <v>1.51398E8</v>
      </c>
      <c r="AB236" s="192">
        <v>278.0</v>
      </c>
      <c r="AC236" s="197">
        <v>1.553832E9</v>
      </c>
      <c r="AD236" s="198">
        <v>1.57356E9</v>
      </c>
      <c r="AE236" s="1" t="s">
        <v>572</v>
      </c>
    </row>
    <row r="237" ht="15.75" customHeight="1">
      <c r="A237" s="189" t="s">
        <v>190</v>
      </c>
      <c r="B237" s="190">
        <v>1.161259883E9</v>
      </c>
      <c r="C237" s="235"/>
      <c r="D237" s="200" t="s">
        <v>567</v>
      </c>
      <c r="E237" s="200" t="s">
        <v>568</v>
      </c>
      <c r="F237" s="201"/>
      <c r="G237" s="226"/>
      <c r="H237" s="200" t="s">
        <v>570</v>
      </c>
      <c r="I237" s="200" t="s">
        <v>571</v>
      </c>
      <c r="J237" s="200">
        <v>212220.0</v>
      </c>
      <c r="K237" s="201"/>
      <c r="L237" s="202">
        <v>0.0</v>
      </c>
      <c r="M237" s="200">
        <v>67484.0</v>
      </c>
      <c r="N237" s="200">
        <v>-77.7525081265</v>
      </c>
      <c r="O237" s="200">
        <v>48.0992901277</v>
      </c>
      <c r="P237" s="201"/>
      <c r="Q237" s="200" t="s">
        <v>176</v>
      </c>
      <c r="R237" s="200" t="s">
        <v>157</v>
      </c>
      <c r="S237" s="200" t="s">
        <v>157</v>
      </c>
      <c r="T237" s="200" t="s">
        <v>455</v>
      </c>
      <c r="U237" s="200" t="s">
        <v>202</v>
      </c>
      <c r="V237" s="200" t="s">
        <v>157</v>
      </c>
      <c r="W237" s="201"/>
      <c r="X237" s="203">
        <v>2013.0</v>
      </c>
      <c r="Y237" s="200">
        <v>1.0</v>
      </c>
      <c r="Z237" s="200">
        <v>0.0</v>
      </c>
      <c r="AA237" s="202">
        <v>0.0</v>
      </c>
      <c r="AB237" s="200">
        <v>206.0</v>
      </c>
      <c r="AC237" s="204">
        <v>5.6794E7</v>
      </c>
      <c r="AD237" s="205">
        <v>5.9656E7</v>
      </c>
      <c r="AE237" s="1" t="s">
        <v>572</v>
      </c>
    </row>
    <row r="238" ht="15.75" customHeight="1">
      <c r="A238" s="189" t="s">
        <v>357</v>
      </c>
      <c r="B238" s="190">
        <v>3.370117692E9</v>
      </c>
      <c r="C238" s="277" t="s">
        <v>573</v>
      </c>
      <c r="D238" s="200" t="s">
        <v>574</v>
      </c>
      <c r="E238" s="200" t="s">
        <v>575</v>
      </c>
      <c r="F238" s="201"/>
      <c r="G238" s="203" t="s">
        <v>576</v>
      </c>
      <c r="H238" s="200" t="s">
        <v>577</v>
      </c>
      <c r="I238" s="200" t="s">
        <v>575</v>
      </c>
      <c r="J238" s="200">
        <v>21222.0</v>
      </c>
      <c r="K238" s="201"/>
      <c r="L238" s="202">
        <v>1.51956E8</v>
      </c>
      <c r="M238" s="200">
        <v>67484.0</v>
      </c>
      <c r="N238" s="200">
        <v>-77.75250812</v>
      </c>
      <c r="O238" s="200">
        <v>48.09929012</v>
      </c>
      <c r="P238" s="201"/>
      <c r="Q238" s="200" t="s">
        <v>176</v>
      </c>
      <c r="R238" s="200" t="s">
        <v>157</v>
      </c>
      <c r="S238" s="200" t="s">
        <v>157</v>
      </c>
      <c r="T238" s="200" t="s">
        <v>455</v>
      </c>
      <c r="U238" s="200" t="s">
        <v>202</v>
      </c>
      <c r="V238" s="200" t="s">
        <v>157</v>
      </c>
      <c r="W238" s="201"/>
      <c r="X238" s="203">
        <v>2014.0</v>
      </c>
      <c r="Y238" s="200">
        <v>10.0</v>
      </c>
      <c r="Z238" s="200">
        <v>24.0</v>
      </c>
      <c r="AA238" s="202">
        <v>1.51956E8</v>
      </c>
      <c r="AB238" s="200">
        <v>76.0</v>
      </c>
      <c r="AC238" s="204">
        <v>4.72527E8</v>
      </c>
      <c r="AD238" s="205">
        <v>4.72552E8</v>
      </c>
      <c r="AE238" s="1" t="s">
        <v>572</v>
      </c>
    </row>
    <row r="239" ht="15.75" customHeight="1">
      <c r="A239" s="189" t="s">
        <v>357</v>
      </c>
      <c r="B239" s="190">
        <v>3.370117692E9</v>
      </c>
      <c r="C239" s="199"/>
      <c r="D239" s="200" t="s">
        <v>574</v>
      </c>
      <c r="E239" s="200" t="s">
        <v>575</v>
      </c>
      <c r="F239" s="201"/>
      <c r="G239" s="276" t="s">
        <v>569</v>
      </c>
      <c r="H239" s="200" t="s">
        <v>578</v>
      </c>
      <c r="I239" s="200" t="s">
        <v>571</v>
      </c>
      <c r="J239" s="200">
        <v>21222.0</v>
      </c>
      <c r="K239" s="201"/>
      <c r="L239" s="202">
        <v>0.0</v>
      </c>
      <c r="M239" s="200">
        <v>67484.0</v>
      </c>
      <c r="N239" s="200">
        <v>-77.7525081265</v>
      </c>
      <c r="O239" s="200">
        <v>48.0992901277</v>
      </c>
      <c r="P239" s="201"/>
      <c r="Q239" s="200" t="s">
        <v>176</v>
      </c>
      <c r="R239" s="200" t="s">
        <v>157</v>
      </c>
      <c r="S239" s="200" t="s">
        <v>157</v>
      </c>
      <c r="T239" s="200" t="s">
        <v>455</v>
      </c>
      <c r="U239" s="200" t="s">
        <v>202</v>
      </c>
      <c r="V239" s="200" t="s">
        <v>157</v>
      </c>
      <c r="W239" s="201"/>
      <c r="X239" s="203">
        <v>2015.0</v>
      </c>
      <c r="Y239" s="200">
        <v>1.0</v>
      </c>
      <c r="Z239" s="200">
        <v>0.0</v>
      </c>
      <c r="AA239" s="202">
        <v>0.0</v>
      </c>
      <c r="AB239" s="200">
        <v>215.0</v>
      </c>
      <c r="AC239" s="204">
        <v>1.196725E9</v>
      </c>
      <c r="AD239" s="205">
        <v>1.198924E9</v>
      </c>
      <c r="AE239" s="1" t="s">
        <v>572</v>
      </c>
    </row>
    <row r="240" ht="15.75" customHeight="1">
      <c r="A240" s="189" t="s">
        <v>239</v>
      </c>
      <c r="B240" s="190">
        <v>3.368219922E9</v>
      </c>
      <c r="C240" s="199"/>
      <c r="D240" s="200" t="s">
        <v>574</v>
      </c>
      <c r="E240" s="200" t="s">
        <v>575</v>
      </c>
      <c r="F240" s="201"/>
      <c r="G240" s="201"/>
      <c r="H240" s="200" t="s">
        <v>578</v>
      </c>
      <c r="I240" s="200" t="s">
        <v>575</v>
      </c>
      <c r="J240" s="200">
        <v>21222.0</v>
      </c>
      <c r="K240" s="201"/>
      <c r="L240" s="202">
        <v>0.0</v>
      </c>
      <c r="M240" s="200">
        <v>67484.0</v>
      </c>
      <c r="N240" s="200">
        <v>-77.7525081265</v>
      </c>
      <c r="O240" s="200">
        <v>48.0992901277</v>
      </c>
      <c r="P240" s="201"/>
      <c r="Q240" s="200" t="s">
        <v>176</v>
      </c>
      <c r="R240" s="200" t="s">
        <v>157</v>
      </c>
      <c r="S240" s="200" t="s">
        <v>157</v>
      </c>
      <c r="T240" s="200" t="s">
        <v>455</v>
      </c>
      <c r="U240" s="200" t="s">
        <v>202</v>
      </c>
      <c r="V240" s="200" t="s">
        <v>157</v>
      </c>
      <c r="W240" s="201"/>
      <c r="X240" s="203">
        <v>2016.0</v>
      </c>
      <c r="Y240" s="200">
        <v>1.0</v>
      </c>
      <c r="Z240" s="200">
        <v>0.0</v>
      </c>
      <c r="AA240" s="202">
        <v>0.0</v>
      </c>
      <c r="AB240" s="200">
        <v>166.0</v>
      </c>
      <c r="AC240" s="204">
        <v>9.1789E8</v>
      </c>
      <c r="AD240" s="205">
        <v>9.201443E8</v>
      </c>
      <c r="AE240" s="1" t="s">
        <v>572</v>
      </c>
    </row>
    <row r="241" ht="15.75" customHeight="1">
      <c r="A241" s="189" t="s">
        <v>239</v>
      </c>
      <c r="B241" s="190">
        <v>3.368219922E9</v>
      </c>
      <c r="C241" s="199"/>
      <c r="D241" s="200" t="s">
        <v>574</v>
      </c>
      <c r="E241" s="200" t="s">
        <v>575</v>
      </c>
      <c r="F241" s="201"/>
      <c r="G241" s="201"/>
      <c r="H241" s="200" t="s">
        <v>578</v>
      </c>
      <c r="I241" s="200" t="s">
        <v>575</v>
      </c>
      <c r="J241" s="200">
        <v>21222.0</v>
      </c>
      <c r="K241" s="201"/>
      <c r="L241" s="202">
        <v>0.0</v>
      </c>
      <c r="M241" s="200">
        <v>67484.0</v>
      </c>
      <c r="N241" s="200">
        <v>-77.7525081265</v>
      </c>
      <c r="O241" s="200">
        <v>48.0992901277</v>
      </c>
      <c r="P241" s="201"/>
      <c r="Q241" s="200" t="s">
        <v>176</v>
      </c>
      <c r="R241" s="200" t="s">
        <v>157</v>
      </c>
      <c r="S241" s="200" t="s">
        <v>157</v>
      </c>
      <c r="T241" s="200" t="s">
        <v>455</v>
      </c>
      <c r="U241" s="200" t="s">
        <v>202</v>
      </c>
      <c r="V241" s="200" t="s">
        <v>157</v>
      </c>
      <c r="W241" s="201"/>
      <c r="X241" s="203">
        <v>2017.0</v>
      </c>
      <c r="Y241" s="200">
        <v>1.0</v>
      </c>
      <c r="Z241" s="200">
        <v>0.0</v>
      </c>
      <c r="AA241" s="202">
        <v>0.0</v>
      </c>
      <c r="AB241" s="200">
        <v>237.0</v>
      </c>
      <c r="AC241" s="204">
        <v>1.2068429E9</v>
      </c>
      <c r="AD241" s="205">
        <v>1.2099979E9</v>
      </c>
      <c r="AE241" s="1" t="s">
        <v>572</v>
      </c>
    </row>
    <row r="242" ht="15.75" customHeight="1">
      <c r="A242" s="189">
        <v>9.0482043E7</v>
      </c>
      <c r="B242" s="190">
        <v>1.146066668E9</v>
      </c>
      <c r="C242" s="199"/>
      <c r="D242" s="200" t="s">
        <v>574</v>
      </c>
      <c r="E242" s="200" t="s">
        <v>575</v>
      </c>
      <c r="F242" s="201"/>
      <c r="G242" s="201"/>
      <c r="H242" s="200" t="s">
        <v>578</v>
      </c>
      <c r="I242" s="200" t="s">
        <v>575</v>
      </c>
      <c r="J242" s="200">
        <v>21222.0</v>
      </c>
      <c r="K242" s="201"/>
      <c r="L242" s="202">
        <v>0.0</v>
      </c>
      <c r="M242" s="200">
        <v>67484.0</v>
      </c>
      <c r="N242" s="200">
        <v>-77.7525081265</v>
      </c>
      <c r="O242" s="200">
        <v>48.0992901277</v>
      </c>
      <c r="P242" s="201"/>
      <c r="Q242" s="200" t="s">
        <v>176</v>
      </c>
      <c r="R242" s="200" t="s">
        <v>157</v>
      </c>
      <c r="S242" s="200" t="s">
        <v>157</v>
      </c>
      <c r="T242" s="200" t="s">
        <v>455</v>
      </c>
      <c r="U242" s="200" t="s">
        <v>202</v>
      </c>
      <c r="V242" s="200" t="s">
        <v>157</v>
      </c>
      <c r="W242" s="201"/>
      <c r="X242" s="203">
        <v>2018.0</v>
      </c>
      <c r="Y242" s="200">
        <v>1.0</v>
      </c>
      <c r="Z242" s="200">
        <v>0.0</v>
      </c>
      <c r="AA242" s="202">
        <v>0.0</v>
      </c>
      <c r="AB242" s="200">
        <v>188.0</v>
      </c>
      <c r="AC242" s="204">
        <v>7.675012E8</v>
      </c>
      <c r="AD242" s="205">
        <v>7.819422E8</v>
      </c>
      <c r="AE242" s="1" t="s">
        <v>572</v>
      </c>
    </row>
    <row r="243" ht="15.75" customHeight="1">
      <c r="A243" s="189" t="s">
        <v>189</v>
      </c>
      <c r="B243" s="190">
        <v>1.165314676E9</v>
      </c>
      <c r="C243" s="235"/>
      <c r="D243" s="236" t="s">
        <v>574</v>
      </c>
      <c r="E243" s="236" t="s">
        <v>575</v>
      </c>
      <c r="F243" s="201"/>
      <c r="G243" s="201"/>
      <c r="H243" s="236" t="s">
        <v>570</v>
      </c>
      <c r="I243" s="236" t="s">
        <v>575</v>
      </c>
      <c r="J243" s="236">
        <v>21222.0</v>
      </c>
      <c r="K243" s="201"/>
      <c r="L243" s="236">
        <v>3.0322E7</v>
      </c>
      <c r="M243" s="236">
        <v>67484.0</v>
      </c>
      <c r="N243" s="236" t="s">
        <v>579</v>
      </c>
      <c r="O243" s="236" t="s">
        <v>580</v>
      </c>
      <c r="P243" s="201"/>
      <c r="Q243" s="236" t="s">
        <v>176</v>
      </c>
      <c r="R243" s="236" t="s">
        <v>157</v>
      </c>
      <c r="S243" s="236" t="s">
        <v>157</v>
      </c>
      <c r="T243" s="236" t="s">
        <v>455</v>
      </c>
      <c r="U243" s="236" t="s">
        <v>202</v>
      </c>
      <c r="V243" s="236" t="s">
        <v>157</v>
      </c>
      <c r="W243" s="201"/>
      <c r="X243" s="237">
        <v>2019.0</v>
      </c>
      <c r="Y243" s="236">
        <v>1.0</v>
      </c>
      <c r="Z243" s="236">
        <v>31.0</v>
      </c>
      <c r="AA243" s="236">
        <v>3.0322E7</v>
      </c>
      <c r="AB243" s="236">
        <v>365.0</v>
      </c>
      <c r="AC243" s="238">
        <v>8.7194E8</v>
      </c>
      <c r="AD243" s="205">
        <v>9.35443E8</v>
      </c>
      <c r="AE243" s="1" t="s">
        <v>572</v>
      </c>
    </row>
    <row r="244" ht="15.75" customHeight="1">
      <c r="A244" s="189">
        <v>1.2281317E7</v>
      </c>
      <c r="B244" s="190">
        <v>1.142470914E9</v>
      </c>
      <c r="C244" s="286" t="s">
        <v>581</v>
      </c>
      <c r="D244" s="236" t="s">
        <v>574</v>
      </c>
      <c r="E244" s="236" t="s">
        <v>575</v>
      </c>
      <c r="F244" s="201"/>
      <c r="G244" s="201"/>
      <c r="H244" s="236" t="s">
        <v>570</v>
      </c>
      <c r="I244" s="236" t="s">
        <v>575</v>
      </c>
      <c r="J244" s="236">
        <v>21222.0</v>
      </c>
      <c r="K244" s="201"/>
      <c r="L244" s="236">
        <v>6.6021E7</v>
      </c>
      <c r="M244" s="236">
        <v>67484.0</v>
      </c>
      <c r="N244" s="236" t="s">
        <v>579</v>
      </c>
      <c r="O244" s="236" t="s">
        <v>580</v>
      </c>
      <c r="P244" s="201"/>
      <c r="Q244" s="236" t="s">
        <v>176</v>
      </c>
      <c r="R244" s="236" t="s">
        <v>157</v>
      </c>
      <c r="S244" s="236" t="s">
        <v>157</v>
      </c>
      <c r="T244" s="236" t="s">
        <v>455</v>
      </c>
      <c r="U244" s="236" t="s">
        <v>202</v>
      </c>
      <c r="V244" s="236" t="s">
        <v>157</v>
      </c>
      <c r="W244" s="201"/>
      <c r="X244" s="237">
        <v>2020.0</v>
      </c>
      <c r="Y244" s="236">
        <v>1.0</v>
      </c>
      <c r="Z244" s="236">
        <v>31.0</v>
      </c>
      <c r="AA244" s="236">
        <v>6.6021E7</v>
      </c>
      <c r="AB244" s="236">
        <v>311.0</v>
      </c>
      <c r="AC244" s="238">
        <v>4.90066E8</v>
      </c>
      <c r="AD244" s="205">
        <v>5.32972E8</v>
      </c>
      <c r="AE244" s="1" t="s">
        <v>572</v>
      </c>
    </row>
    <row r="245" ht="15.75" customHeight="1">
      <c r="A245" s="189" t="s">
        <v>351</v>
      </c>
      <c r="B245" s="190">
        <v>1.170258231E9</v>
      </c>
      <c r="C245" s="199"/>
      <c r="D245" s="236" t="s">
        <v>574</v>
      </c>
      <c r="E245" s="236" t="s">
        <v>575</v>
      </c>
      <c r="F245" s="201"/>
      <c r="G245" s="201"/>
      <c r="H245" s="236" t="s">
        <v>570</v>
      </c>
      <c r="I245" s="236" t="s">
        <v>575</v>
      </c>
      <c r="J245" s="236">
        <v>21222.0</v>
      </c>
      <c r="K245" s="201"/>
      <c r="L245" s="236">
        <v>4.8906E7</v>
      </c>
      <c r="M245" s="236">
        <v>67484.0</v>
      </c>
      <c r="N245" s="236" t="s">
        <v>579</v>
      </c>
      <c r="O245" s="236" t="s">
        <v>580</v>
      </c>
      <c r="P245" s="201"/>
      <c r="Q245" s="236" t="s">
        <v>176</v>
      </c>
      <c r="R245" s="236" t="s">
        <v>157</v>
      </c>
      <c r="S245" s="236" t="s">
        <v>157</v>
      </c>
      <c r="T245" s="236" t="s">
        <v>455</v>
      </c>
      <c r="U245" s="236" t="s">
        <v>202</v>
      </c>
      <c r="V245" s="236" t="s">
        <v>157</v>
      </c>
      <c r="W245" s="201"/>
      <c r="X245" s="237">
        <v>2021.0</v>
      </c>
      <c r="Y245" s="236">
        <v>1.0</v>
      </c>
      <c r="Z245" s="236">
        <v>31.0</v>
      </c>
      <c r="AA245" s="236">
        <v>4.8906E7</v>
      </c>
      <c r="AB245" s="236">
        <v>360.0</v>
      </c>
      <c r="AC245" s="238">
        <v>3.66961E8</v>
      </c>
      <c r="AD245" s="205">
        <v>3.83962E8</v>
      </c>
      <c r="AE245" s="1" t="s">
        <v>572</v>
      </c>
    </row>
    <row r="246" ht="15.75" customHeight="1">
      <c r="A246" s="246"/>
      <c r="B246" s="247"/>
      <c r="C246" s="199"/>
      <c r="D246" s="236"/>
      <c r="E246" s="236"/>
      <c r="F246" s="201"/>
      <c r="G246" s="201"/>
      <c r="H246" s="236" t="s">
        <v>570</v>
      </c>
      <c r="I246" s="236"/>
      <c r="J246" s="236"/>
      <c r="K246" s="201"/>
      <c r="L246" s="236">
        <v>109000.0</v>
      </c>
      <c r="M246" s="236">
        <v>67484.0</v>
      </c>
      <c r="N246" s="236"/>
      <c r="O246" s="236"/>
      <c r="P246" s="201"/>
      <c r="Q246" s="236"/>
      <c r="R246" s="236"/>
      <c r="S246" s="236"/>
      <c r="T246" s="236"/>
      <c r="U246" s="236"/>
      <c r="V246" s="236"/>
      <c r="W246" s="201"/>
      <c r="X246" s="237">
        <v>2022.0</v>
      </c>
      <c r="Y246" s="236"/>
      <c r="Z246" s="236"/>
      <c r="AA246" s="236"/>
      <c r="AB246" s="257"/>
      <c r="AC246" s="238">
        <v>7.18326E8</v>
      </c>
      <c r="AD246" s="205">
        <v>7.32605E8</v>
      </c>
      <c r="AE246" s="1" t="s">
        <v>572</v>
      </c>
    </row>
    <row r="247" ht="15.75" customHeight="1">
      <c r="A247" s="246"/>
      <c r="B247" s="247"/>
      <c r="C247" s="206"/>
      <c r="D247" s="239" t="s">
        <v>574</v>
      </c>
      <c r="E247" s="239" t="s">
        <v>575</v>
      </c>
      <c r="F247" s="208"/>
      <c r="G247" s="208"/>
      <c r="H247" s="239" t="s">
        <v>570</v>
      </c>
      <c r="I247" s="239" t="s">
        <v>575</v>
      </c>
      <c r="J247" s="239">
        <v>21222.0</v>
      </c>
      <c r="K247" s="208"/>
      <c r="L247" s="239">
        <v>8.2877E7</v>
      </c>
      <c r="M247" s="239">
        <v>67484.0</v>
      </c>
      <c r="N247" s="239" t="s">
        <v>579</v>
      </c>
      <c r="O247" s="239" t="s">
        <v>580</v>
      </c>
      <c r="P247" s="208"/>
      <c r="Q247" s="239" t="s">
        <v>176</v>
      </c>
      <c r="R247" s="239" t="s">
        <v>157</v>
      </c>
      <c r="S247" s="239" t="s">
        <v>157</v>
      </c>
      <c r="T247" s="239" t="s">
        <v>455</v>
      </c>
      <c r="U247" s="239" t="s">
        <v>202</v>
      </c>
      <c r="V247" s="239" t="s">
        <v>157</v>
      </c>
      <c r="W247" s="208"/>
      <c r="X247" s="240">
        <v>2023.0</v>
      </c>
      <c r="Y247" s="239"/>
      <c r="Z247" s="239"/>
      <c r="AA247" s="239"/>
      <c r="AB247" s="239"/>
      <c r="AC247" s="241">
        <v>1.1539E9</v>
      </c>
      <c r="AD247" s="212">
        <v>1.166292E9</v>
      </c>
      <c r="AE247" s="1" t="s">
        <v>572</v>
      </c>
    </row>
    <row r="248" ht="15.75" customHeight="1">
      <c r="A248" s="189">
        <v>9.0482043E7</v>
      </c>
      <c r="B248" s="190">
        <v>1.146066668E9</v>
      </c>
      <c r="C248" s="213" t="s">
        <v>258</v>
      </c>
      <c r="D248" s="214" t="s">
        <v>259</v>
      </c>
      <c r="E248" s="214" t="s">
        <v>260</v>
      </c>
      <c r="F248" s="215">
        <v>9.0518259E7</v>
      </c>
      <c r="G248" s="215" t="s">
        <v>26</v>
      </c>
      <c r="H248" s="214" t="s">
        <v>582</v>
      </c>
      <c r="I248" s="214" t="s">
        <v>583</v>
      </c>
      <c r="J248" s="214">
        <v>212220.0</v>
      </c>
      <c r="K248" s="216" t="s">
        <v>199</v>
      </c>
      <c r="L248" s="217">
        <v>4.8084E7</v>
      </c>
      <c r="M248" s="214">
        <v>55401.0</v>
      </c>
      <c r="N248" s="214">
        <v>-78.313093</v>
      </c>
      <c r="O248" s="214">
        <v>48.152773</v>
      </c>
      <c r="P248" s="215" t="s">
        <v>252</v>
      </c>
      <c r="Q248" s="214" t="s">
        <v>176</v>
      </c>
      <c r="R248" s="214" t="s">
        <v>157</v>
      </c>
      <c r="S248" s="214" t="s">
        <v>157</v>
      </c>
      <c r="T248" s="214" t="s">
        <v>157</v>
      </c>
      <c r="U248" s="214" t="s">
        <v>254</v>
      </c>
      <c r="V248" s="214" t="s">
        <v>157</v>
      </c>
      <c r="W248" s="215" t="s">
        <v>203</v>
      </c>
      <c r="X248" s="218">
        <v>2012.0</v>
      </c>
      <c r="Y248" s="214">
        <v>1.0</v>
      </c>
      <c r="Z248" s="214">
        <v>31.0</v>
      </c>
      <c r="AA248" s="217">
        <v>4.8084E7</v>
      </c>
      <c r="AB248" s="214">
        <v>365.0</v>
      </c>
      <c r="AC248" s="219">
        <v>5.34859E8</v>
      </c>
      <c r="AD248" s="220">
        <v>1.142905E9</v>
      </c>
      <c r="AE248" s="1" t="s">
        <v>584</v>
      </c>
    </row>
    <row r="249" ht="15.75" customHeight="1">
      <c r="A249" s="189" t="s">
        <v>237</v>
      </c>
      <c r="B249" s="190">
        <v>1.145570769E9</v>
      </c>
      <c r="C249" s="199"/>
      <c r="D249" s="221" t="s">
        <v>259</v>
      </c>
      <c r="E249" s="221" t="s">
        <v>260</v>
      </c>
      <c r="F249" s="201"/>
      <c r="G249" s="201"/>
      <c r="H249" s="221" t="s">
        <v>582</v>
      </c>
      <c r="I249" s="221" t="s">
        <v>583</v>
      </c>
      <c r="J249" s="221">
        <v>212220.0</v>
      </c>
      <c r="K249" s="201"/>
      <c r="L249" s="222">
        <v>6.8598E7</v>
      </c>
      <c r="M249" s="221">
        <v>55401.0</v>
      </c>
      <c r="N249" s="221">
        <v>-78.313093</v>
      </c>
      <c r="O249" s="221">
        <v>48.152773</v>
      </c>
      <c r="P249" s="201"/>
      <c r="Q249" s="221" t="s">
        <v>176</v>
      </c>
      <c r="R249" s="221" t="s">
        <v>157</v>
      </c>
      <c r="S249" s="221" t="s">
        <v>157</v>
      </c>
      <c r="T249" s="221" t="s">
        <v>157</v>
      </c>
      <c r="U249" s="221" t="s">
        <v>254</v>
      </c>
      <c r="V249" s="221" t="s">
        <v>157</v>
      </c>
      <c r="W249" s="201"/>
      <c r="X249" s="223">
        <v>2013.0</v>
      </c>
      <c r="Y249" s="221">
        <v>1.0</v>
      </c>
      <c r="Z249" s="221">
        <v>31.0</v>
      </c>
      <c r="AA249" s="222">
        <v>6.8598E7</v>
      </c>
      <c r="AB249" s="221">
        <v>365.0</v>
      </c>
      <c r="AC249" s="224">
        <v>9.54749E8</v>
      </c>
      <c r="AD249" s="225">
        <v>1.592932E9</v>
      </c>
      <c r="AE249" s="1" t="s">
        <v>584</v>
      </c>
    </row>
    <row r="250" ht="15.75" customHeight="1">
      <c r="A250" s="189" t="s">
        <v>347</v>
      </c>
      <c r="B250" s="190">
        <v>1.170875745E9</v>
      </c>
      <c r="C250" s="199"/>
      <c r="D250" s="221" t="s">
        <v>259</v>
      </c>
      <c r="E250" s="221" t="s">
        <v>260</v>
      </c>
      <c r="F250" s="201"/>
      <c r="G250" s="201"/>
      <c r="H250" s="221" t="s">
        <v>582</v>
      </c>
      <c r="I250" s="221" t="s">
        <v>583</v>
      </c>
      <c r="J250" s="221">
        <v>212220.0</v>
      </c>
      <c r="K250" s="201"/>
      <c r="L250" s="222">
        <v>6.6032E7</v>
      </c>
      <c r="M250" s="221">
        <v>55401.0</v>
      </c>
      <c r="N250" s="221">
        <v>-78.313093</v>
      </c>
      <c r="O250" s="221">
        <v>48.152773</v>
      </c>
      <c r="P250" s="201"/>
      <c r="Q250" s="221" t="s">
        <v>176</v>
      </c>
      <c r="R250" s="221" t="s">
        <v>157</v>
      </c>
      <c r="S250" s="221" t="s">
        <v>157</v>
      </c>
      <c r="T250" s="221" t="s">
        <v>157</v>
      </c>
      <c r="U250" s="221" t="s">
        <v>254</v>
      </c>
      <c r="V250" s="221" t="s">
        <v>157</v>
      </c>
      <c r="W250" s="201"/>
      <c r="X250" s="223">
        <v>2014.0</v>
      </c>
      <c r="Y250" s="221">
        <v>1.0</v>
      </c>
      <c r="Z250" s="221">
        <v>31.0</v>
      </c>
      <c r="AA250" s="222">
        <v>6.6032E7</v>
      </c>
      <c r="AB250" s="221">
        <v>206.0</v>
      </c>
      <c r="AC250" s="224">
        <v>4.21084E8</v>
      </c>
      <c r="AD250" s="225">
        <v>1.285635E9</v>
      </c>
      <c r="AE250" s="1" t="s">
        <v>584</v>
      </c>
    </row>
    <row r="251" ht="15.75" customHeight="1">
      <c r="A251" s="189">
        <v>9.0482043E7</v>
      </c>
      <c r="B251" s="190">
        <v>1.146066668E9</v>
      </c>
      <c r="C251" s="199"/>
      <c r="D251" s="221" t="s">
        <v>259</v>
      </c>
      <c r="E251" s="221" t="s">
        <v>260</v>
      </c>
      <c r="F251" s="201"/>
      <c r="G251" s="201"/>
      <c r="H251" s="221" t="s">
        <v>582</v>
      </c>
      <c r="I251" s="221" t="s">
        <v>583</v>
      </c>
      <c r="J251" s="221">
        <v>212220.0</v>
      </c>
      <c r="K251" s="201"/>
      <c r="L251" s="222">
        <v>4.8226E7</v>
      </c>
      <c r="M251" s="221">
        <v>55402.0</v>
      </c>
      <c r="N251" s="221">
        <v>-78.30188</v>
      </c>
      <c r="O251" s="221">
        <v>48.152659</v>
      </c>
      <c r="P251" s="201"/>
      <c r="Q251" s="221" t="s">
        <v>176</v>
      </c>
      <c r="R251" s="221" t="s">
        <v>157</v>
      </c>
      <c r="S251" s="221" t="s">
        <v>157</v>
      </c>
      <c r="T251" s="221" t="s">
        <v>157</v>
      </c>
      <c r="U251" s="221" t="s">
        <v>254</v>
      </c>
      <c r="V251" s="221" t="s">
        <v>157</v>
      </c>
      <c r="W251" s="201"/>
      <c r="X251" s="223">
        <v>2015.0</v>
      </c>
      <c r="Y251" s="221">
        <v>1.0</v>
      </c>
      <c r="Z251" s="221">
        <v>31.0</v>
      </c>
      <c r="AA251" s="222">
        <v>4.8226E7</v>
      </c>
      <c r="AB251" s="221">
        <v>365.0</v>
      </c>
      <c r="AC251" s="224">
        <v>5.44753E8</v>
      </c>
      <c r="AD251" s="225">
        <v>8.31726E8</v>
      </c>
      <c r="AE251" s="1" t="s">
        <v>584</v>
      </c>
    </row>
    <row r="252" ht="15.75" customHeight="1">
      <c r="A252" s="189" t="s">
        <v>190</v>
      </c>
      <c r="B252" s="190">
        <v>1.161259883E9</v>
      </c>
      <c r="C252" s="199"/>
      <c r="D252" s="221" t="s">
        <v>259</v>
      </c>
      <c r="E252" s="221" t="s">
        <v>260</v>
      </c>
      <c r="F252" s="201"/>
      <c r="G252" s="201"/>
      <c r="H252" s="221" t="s">
        <v>582</v>
      </c>
      <c r="I252" s="221" t="s">
        <v>583</v>
      </c>
      <c r="J252" s="221">
        <v>212220.0</v>
      </c>
      <c r="K252" s="201"/>
      <c r="L252" s="222">
        <v>0.0</v>
      </c>
      <c r="M252" s="221">
        <v>55401.0</v>
      </c>
      <c r="N252" s="221">
        <v>-78.313093</v>
      </c>
      <c r="O252" s="221">
        <v>48.152773</v>
      </c>
      <c r="P252" s="201"/>
      <c r="Q252" s="221" t="s">
        <v>176</v>
      </c>
      <c r="R252" s="221" t="s">
        <v>157</v>
      </c>
      <c r="S252" s="221" t="s">
        <v>157</v>
      </c>
      <c r="T252" s="221" t="s">
        <v>157</v>
      </c>
      <c r="U252" s="221" t="s">
        <v>254</v>
      </c>
      <c r="V252" s="221" t="s">
        <v>157</v>
      </c>
      <c r="W252" s="201"/>
      <c r="X252" s="223">
        <v>2016.0</v>
      </c>
      <c r="Y252" s="221">
        <v>1.0</v>
      </c>
      <c r="Z252" s="221">
        <v>0.0</v>
      </c>
      <c r="AA252" s="222">
        <v>0.0</v>
      </c>
      <c r="AB252" s="221">
        <v>0.0</v>
      </c>
      <c r="AC252" s="224">
        <v>0.0</v>
      </c>
      <c r="AD252" s="225">
        <v>1.08593E9</v>
      </c>
      <c r="AE252" s="1" t="s">
        <v>584</v>
      </c>
    </row>
    <row r="253" ht="15.75" customHeight="1">
      <c r="A253" s="189" t="s">
        <v>189</v>
      </c>
      <c r="B253" s="190">
        <v>1.165314676E9</v>
      </c>
      <c r="C253" s="199"/>
      <c r="D253" s="221" t="s">
        <v>259</v>
      </c>
      <c r="E253" s="221" t="s">
        <v>260</v>
      </c>
      <c r="F253" s="201"/>
      <c r="G253" s="201"/>
      <c r="H253" s="221" t="s">
        <v>582</v>
      </c>
      <c r="I253" s="221" t="s">
        <v>583</v>
      </c>
      <c r="J253" s="221">
        <v>212220.0</v>
      </c>
      <c r="K253" s="201"/>
      <c r="L253" s="222">
        <v>0.0</v>
      </c>
      <c r="M253" s="221">
        <v>55401.0</v>
      </c>
      <c r="N253" s="221">
        <v>-78.313093</v>
      </c>
      <c r="O253" s="221">
        <v>48.152773</v>
      </c>
      <c r="P253" s="201"/>
      <c r="Q253" s="221" t="s">
        <v>176</v>
      </c>
      <c r="R253" s="221" t="s">
        <v>157</v>
      </c>
      <c r="S253" s="221" t="s">
        <v>157</v>
      </c>
      <c r="T253" s="221" t="s">
        <v>157</v>
      </c>
      <c r="U253" s="221" t="s">
        <v>254</v>
      </c>
      <c r="V253" s="221" t="s">
        <v>157</v>
      </c>
      <c r="W253" s="201"/>
      <c r="X253" s="223">
        <v>2017.0</v>
      </c>
      <c r="Y253" s="221">
        <v>1.0</v>
      </c>
      <c r="Z253" s="221">
        <v>0.0</v>
      </c>
      <c r="AA253" s="222">
        <v>0.0</v>
      </c>
      <c r="AB253" s="221">
        <v>0.0</v>
      </c>
      <c r="AC253" s="224">
        <v>0.0</v>
      </c>
      <c r="AD253" s="225">
        <v>1.458994E9</v>
      </c>
      <c r="AE253" s="1" t="s">
        <v>584</v>
      </c>
    </row>
    <row r="254" ht="15.75" customHeight="1">
      <c r="A254" s="189" t="s">
        <v>309</v>
      </c>
      <c r="B254" s="190">
        <v>1.167377465E9</v>
      </c>
      <c r="C254" s="199"/>
      <c r="D254" s="221" t="s">
        <v>259</v>
      </c>
      <c r="E254" s="221" t="s">
        <v>260</v>
      </c>
      <c r="F254" s="201"/>
      <c r="G254" s="201"/>
      <c r="H254" s="221" t="s">
        <v>582</v>
      </c>
      <c r="I254" s="221" t="s">
        <v>583</v>
      </c>
      <c r="J254" s="221">
        <v>212220.0</v>
      </c>
      <c r="K254" s="201"/>
      <c r="L254" s="222">
        <v>0.0</v>
      </c>
      <c r="M254" s="221">
        <v>55401.0</v>
      </c>
      <c r="N254" s="221">
        <v>-78.313093</v>
      </c>
      <c r="O254" s="221">
        <v>48.152773</v>
      </c>
      <c r="P254" s="201"/>
      <c r="Q254" s="221" t="s">
        <v>176</v>
      </c>
      <c r="R254" s="221" t="s">
        <v>157</v>
      </c>
      <c r="S254" s="221" t="s">
        <v>157</v>
      </c>
      <c r="T254" s="221" t="s">
        <v>157</v>
      </c>
      <c r="U254" s="221" t="s">
        <v>254</v>
      </c>
      <c r="V254" s="221" t="s">
        <v>157</v>
      </c>
      <c r="W254" s="201"/>
      <c r="X254" s="223">
        <v>2018.0</v>
      </c>
      <c r="Y254" s="221">
        <v>1.0</v>
      </c>
      <c r="Z254" s="221">
        <v>0.0</v>
      </c>
      <c r="AA254" s="222">
        <v>0.0</v>
      </c>
      <c r="AB254" s="221">
        <v>0.0</v>
      </c>
      <c r="AC254" s="224">
        <v>0.0</v>
      </c>
      <c r="AD254" s="225">
        <v>1.297601E9</v>
      </c>
      <c r="AE254" s="1" t="s">
        <v>584</v>
      </c>
    </row>
    <row r="255" ht="15.75" customHeight="1">
      <c r="A255" s="189" t="s">
        <v>239</v>
      </c>
      <c r="B255" s="190">
        <v>3.368219922E9</v>
      </c>
      <c r="C255" s="199"/>
      <c r="D255" s="228" t="s">
        <v>259</v>
      </c>
      <c r="E255" s="228" t="s">
        <v>260</v>
      </c>
      <c r="F255" s="201"/>
      <c r="G255" s="201"/>
      <c r="H255" s="228" t="s">
        <v>582</v>
      </c>
      <c r="I255" s="228" t="s">
        <v>583</v>
      </c>
      <c r="J255" s="228">
        <v>212220.0</v>
      </c>
      <c r="K255" s="201"/>
      <c r="L255" s="228">
        <v>0.0</v>
      </c>
      <c r="M255" s="228">
        <v>55401.0</v>
      </c>
      <c r="N255" s="228" t="s">
        <v>585</v>
      </c>
      <c r="O255" s="228" t="s">
        <v>586</v>
      </c>
      <c r="P255" s="201"/>
      <c r="Q255" s="228" t="s">
        <v>176</v>
      </c>
      <c r="R255" s="228" t="s">
        <v>157</v>
      </c>
      <c r="S255" s="228" t="s">
        <v>157</v>
      </c>
      <c r="T255" s="228" t="s">
        <v>157</v>
      </c>
      <c r="U255" s="228" t="s">
        <v>254</v>
      </c>
      <c r="V255" s="228" t="s">
        <v>157</v>
      </c>
      <c r="W255" s="201"/>
      <c r="X255" s="229">
        <v>2019.0</v>
      </c>
      <c r="Y255" s="228">
        <v>1.0</v>
      </c>
      <c r="Z255" s="228">
        <v>0.0</v>
      </c>
      <c r="AA255" s="228">
        <v>0.0</v>
      </c>
      <c r="AB255" s="228">
        <v>0.0</v>
      </c>
      <c r="AC255" s="230">
        <v>0.0</v>
      </c>
      <c r="AD255" s="225">
        <v>1.429216E9</v>
      </c>
      <c r="AE255" s="1" t="s">
        <v>584</v>
      </c>
    </row>
    <row r="256" ht="15.75" customHeight="1">
      <c r="A256" s="189">
        <v>1.1701877E7</v>
      </c>
      <c r="B256" s="190">
        <v>1.141891102E9</v>
      </c>
      <c r="C256" s="199"/>
      <c r="D256" s="228" t="s">
        <v>259</v>
      </c>
      <c r="E256" s="228" t="s">
        <v>260</v>
      </c>
      <c r="F256" s="201"/>
      <c r="G256" s="201"/>
      <c r="H256" s="228" t="s">
        <v>582</v>
      </c>
      <c r="I256" s="228" t="s">
        <v>583</v>
      </c>
      <c r="J256" s="228">
        <v>212220.0</v>
      </c>
      <c r="K256" s="201"/>
      <c r="L256" s="228">
        <v>0.0</v>
      </c>
      <c r="M256" s="228">
        <v>55401.0</v>
      </c>
      <c r="N256" s="228" t="s">
        <v>585</v>
      </c>
      <c r="O256" s="228" t="s">
        <v>586</v>
      </c>
      <c r="P256" s="201"/>
      <c r="Q256" s="228" t="s">
        <v>176</v>
      </c>
      <c r="R256" s="228" t="s">
        <v>157</v>
      </c>
      <c r="S256" s="228" t="s">
        <v>157</v>
      </c>
      <c r="T256" s="228" t="s">
        <v>157</v>
      </c>
      <c r="U256" s="228" t="s">
        <v>254</v>
      </c>
      <c r="V256" s="228" t="s">
        <v>157</v>
      </c>
      <c r="W256" s="201"/>
      <c r="X256" s="229">
        <v>2020.0</v>
      </c>
      <c r="Y256" s="228">
        <v>1.0</v>
      </c>
      <c r="Z256" s="228">
        <v>0.0</v>
      </c>
      <c r="AA256" s="228">
        <v>0.0</v>
      </c>
      <c r="AB256" s="228">
        <v>0.0</v>
      </c>
      <c r="AC256" s="230">
        <v>0.0</v>
      </c>
      <c r="AD256" s="225">
        <v>1.015273E9</v>
      </c>
      <c r="AE256" s="1" t="s">
        <v>584</v>
      </c>
    </row>
    <row r="257" ht="15.75" customHeight="1">
      <c r="A257" s="189" t="s">
        <v>207</v>
      </c>
      <c r="B257" s="190">
        <v>1.145657301E9</v>
      </c>
      <c r="C257" s="199"/>
      <c r="D257" s="228" t="s">
        <v>259</v>
      </c>
      <c r="E257" s="228" t="s">
        <v>260</v>
      </c>
      <c r="F257" s="201"/>
      <c r="G257" s="201"/>
      <c r="H257" s="228" t="s">
        <v>582</v>
      </c>
      <c r="I257" s="228" t="s">
        <v>583</v>
      </c>
      <c r="J257" s="228">
        <v>212220.0</v>
      </c>
      <c r="K257" s="201"/>
      <c r="L257" s="228">
        <v>0.0</v>
      </c>
      <c r="M257" s="228">
        <v>55401.0</v>
      </c>
      <c r="N257" s="228" t="s">
        <v>585</v>
      </c>
      <c r="O257" s="228" t="s">
        <v>586</v>
      </c>
      <c r="P257" s="201"/>
      <c r="Q257" s="228" t="s">
        <v>176</v>
      </c>
      <c r="R257" s="228" t="s">
        <v>157</v>
      </c>
      <c r="S257" s="228" t="s">
        <v>157</v>
      </c>
      <c r="T257" s="228" t="s">
        <v>157</v>
      </c>
      <c r="U257" s="228" t="s">
        <v>254</v>
      </c>
      <c r="V257" s="228" t="s">
        <v>157</v>
      </c>
      <c r="W257" s="201"/>
      <c r="X257" s="229">
        <v>2021.0</v>
      </c>
      <c r="Y257" s="228">
        <v>1.0</v>
      </c>
      <c r="Z257" s="228">
        <v>0.0</v>
      </c>
      <c r="AA257" s="228">
        <v>0.0</v>
      </c>
      <c r="AB257" s="228">
        <v>0.0</v>
      </c>
      <c r="AC257" s="230">
        <v>0.0</v>
      </c>
      <c r="AD257" s="225">
        <v>8.11182E8</v>
      </c>
      <c r="AE257" s="1" t="s">
        <v>584</v>
      </c>
    </row>
    <row r="258" ht="15.75" customHeight="1">
      <c r="A258" s="246"/>
      <c r="B258" s="247"/>
      <c r="C258" s="199"/>
      <c r="D258" s="228"/>
      <c r="E258" s="228"/>
      <c r="F258" s="201"/>
      <c r="G258" s="201"/>
      <c r="H258" s="228" t="s">
        <v>582</v>
      </c>
      <c r="I258" s="228"/>
      <c r="J258" s="228"/>
      <c r="K258" s="201"/>
      <c r="L258" s="228">
        <v>454000.0</v>
      </c>
      <c r="M258" s="228">
        <v>55401.0</v>
      </c>
      <c r="N258" s="228"/>
      <c r="O258" s="228"/>
      <c r="P258" s="201"/>
      <c r="Q258" s="228"/>
      <c r="R258" s="228"/>
      <c r="S258" s="228"/>
      <c r="T258" s="228"/>
      <c r="U258" s="228"/>
      <c r="V258" s="228"/>
      <c r="W258" s="201"/>
      <c r="X258" s="229">
        <v>2022.0</v>
      </c>
      <c r="Y258" s="228"/>
      <c r="Z258" s="228"/>
      <c r="AA258" s="228"/>
      <c r="AB258" s="248"/>
      <c r="AC258" s="230">
        <v>0.0</v>
      </c>
      <c r="AD258" s="225">
        <v>1.523146E9</v>
      </c>
      <c r="AE258" s="1" t="s">
        <v>584</v>
      </c>
    </row>
    <row r="259" ht="15.75" customHeight="1">
      <c r="A259" s="246"/>
      <c r="B259" s="247"/>
      <c r="C259" s="206"/>
      <c r="D259" s="231" t="s">
        <v>259</v>
      </c>
      <c r="E259" s="231" t="s">
        <v>260</v>
      </c>
      <c r="F259" s="208"/>
      <c r="G259" s="208"/>
      <c r="H259" s="231" t="s">
        <v>582</v>
      </c>
      <c r="I259" s="231" t="s">
        <v>583</v>
      </c>
      <c r="J259" s="231">
        <v>212220.0</v>
      </c>
      <c r="K259" s="208"/>
      <c r="L259" s="231">
        <v>0.0</v>
      </c>
      <c r="M259" s="231">
        <v>55401.0</v>
      </c>
      <c r="N259" s="231" t="s">
        <v>585</v>
      </c>
      <c r="O259" s="231" t="s">
        <v>586</v>
      </c>
      <c r="P259" s="208"/>
      <c r="Q259" s="231" t="s">
        <v>176</v>
      </c>
      <c r="R259" s="231" t="s">
        <v>157</v>
      </c>
      <c r="S259" s="231" t="s">
        <v>157</v>
      </c>
      <c r="T259" s="231" t="s">
        <v>157</v>
      </c>
      <c r="U259" s="231" t="s">
        <v>254</v>
      </c>
      <c r="V259" s="231" t="s">
        <v>157</v>
      </c>
      <c r="W259" s="208"/>
      <c r="X259" s="232">
        <v>2023.0</v>
      </c>
      <c r="Y259" s="231"/>
      <c r="Z259" s="231"/>
      <c r="AA259" s="231"/>
      <c r="AB259" s="231"/>
      <c r="AC259" s="233">
        <v>0.0</v>
      </c>
      <c r="AD259" s="234">
        <v>2.545406E9</v>
      </c>
      <c r="AE259" s="1" t="s">
        <v>584</v>
      </c>
    </row>
    <row r="260" ht="15.75" customHeight="1">
      <c r="A260" s="244" t="s">
        <v>239</v>
      </c>
      <c r="B260" s="245">
        <v>3.368219922E9</v>
      </c>
      <c r="C260" s="213" t="s">
        <v>587</v>
      </c>
      <c r="D260" s="214" t="s">
        <v>588</v>
      </c>
      <c r="E260" s="214" t="s">
        <v>589</v>
      </c>
      <c r="F260" s="215" t="s">
        <v>590</v>
      </c>
      <c r="G260" s="215" t="s">
        <v>587</v>
      </c>
      <c r="H260" s="214" t="s">
        <v>591</v>
      </c>
      <c r="I260" s="214" t="s">
        <v>157</v>
      </c>
      <c r="J260" s="214">
        <v>21229.0</v>
      </c>
      <c r="K260" s="258" t="s">
        <v>294</v>
      </c>
      <c r="L260" s="217">
        <v>5.97428E7</v>
      </c>
      <c r="M260" s="214">
        <v>69195.0</v>
      </c>
      <c r="N260" s="214">
        <v>-77.8095495994</v>
      </c>
      <c r="O260" s="214">
        <v>48.4117050843</v>
      </c>
      <c r="P260" s="215" t="s">
        <v>592</v>
      </c>
      <c r="Q260" s="214" t="s">
        <v>176</v>
      </c>
      <c r="R260" s="214" t="s">
        <v>157</v>
      </c>
      <c r="S260" s="214" t="s">
        <v>157</v>
      </c>
      <c r="T260" s="214" t="s">
        <v>157</v>
      </c>
      <c r="U260" s="214" t="s">
        <v>202</v>
      </c>
      <c r="V260" s="214" t="s">
        <v>157</v>
      </c>
      <c r="W260" s="215" t="s">
        <v>593</v>
      </c>
      <c r="X260" s="218">
        <v>2013.0</v>
      </c>
      <c r="Y260" s="214">
        <v>1.0</v>
      </c>
      <c r="Z260" s="214">
        <v>26.0</v>
      </c>
      <c r="AA260" s="217">
        <v>5.97428E7</v>
      </c>
      <c r="AB260" s="214">
        <v>310.0</v>
      </c>
      <c r="AC260" s="219">
        <v>5.90007E8</v>
      </c>
      <c r="AD260" s="220">
        <v>5.90007E8</v>
      </c>
      <c r="AE260" s="1" t="s">
        <v>499</v>
      </c>
    </row>
    <row r="261" ht="15.75" customHeight="1">
      <c r="A261" s="244" t="s">
        <v>309</v>
      </c>
      <c r="B261" s="245">
        <v>1.167377465E9</v>
      </c>
      <c r="C261" s="235"/>
      <c r="D261" s="221" t="s">
        <v>588</v>
      </c>
      <c r="E261" s="221" t="s">
        <v>589</v>
      </c>
      <c r="F261" s="201"/>
      <c r="G261" s="226"/>
      <c r="H261" s="221" t="s">
        <v>594</v>
      </c>
      <c r="I261" s="221" t="s">
        <v>595</v>
      </c>
      <c r="J261" s="221">
        <v>21229.0</v>
      </c>
      <c r="K261" s="201"/>
      <c r="L261" s="222">
        <v>2276000.0</v>
      </c>
      <c r="M261" s="221">
        <v>69195.0</v>
      </c>
      <c r="N261" s="221">
        <v>-77.8095495994</v>
      </c>
      <c r="O261" s="221">
        <v>48.4117050843</v>
      </c>
      <c r="P261" s="201"/>
      <c r="Q261" s="221" t="s">
        <v>176</v>
      </c>
      <c r="R261" s="221" t="s">
        <v>157</v>
      </c>
      <c r="S261" s="221" t="s">
        <v>157</v>
      </c>
      <c r="T261" s="221" t="s">
        <v>157</v>
      </c>
      <c r="U261" s="221" t="s">
        <v>202</v>
      </c>
      <c r="V261" s="221" t="s">
        <v>157</v>
      </c>
      <c r="W261" s="201"/>
      <c r="X261" s="223">
        <v>2014.0</v>
      </c>
      <c r="Y261" s="221">
        <v>5.0</v>
      </c>
      <c r="Z261" s="221">
        <v>11.0</v>
      </c>
      <c r="AA261" s="222">
        <v>2276000.0</v>
      </c>
      <c r="AB261" s="221">
        <v>15.0</v>
      </c>
      <c r="AC261" s="224">
        <v>3762000.0</v>
      </c>
      <c r="AD261" s="225">
        <v>3762000.0</v>
      </c>
      <c r="AE261" s="1" t="s">
        <v>499</v>
      </c>
    </row>
    <row r="262" ht="15.75" customHeight="1">
      <c r="A262" s="189" t="s">
        <v>190</v>
      </c>
      <c r="B262" s="190">
        <v>1.161259883E9</v>
      </c>
      <c r="C262" s="302" t="s">
        <v>596</v>
      </c>
      <c r="D262" s="221" t="s">
        <v>597</v>
      </c>
      <c r="E262" s="221" t="s">
        <v>598</v>
      </c>
      <c r="F262" s="201"/>
      <c r="G262" s="223" t="s">
        <v>599</v>
      </c>
      <c r="H262" s="221" t="s">
        <v>600</v>
      </c>
      <c r="I262" s="221" t="s">
        <v>589</v>
      </c>
      <c r="J262" s="221">
        <v>21229.0</v>
      </c>
      <c r="K262" s="201"/>
      <c r="L262" s="222">
        <v>0.0</v>
      </c>
      <c r="M262" s="221">
        <v>69195.0</v>
      </c>
      <c r="N262" s="221">
        <v>-77.8095495994</v>
      </c>
      <c r="O262" s="221">
        <v>48.4117050843</v>
      </c>
      <c r="P262" s="201"/>
      <c r="Q262" s="221" t="s">
        <v>176</v>
      </c>
      <c r="R262" s="221" t="s">
        <v>157</v>
      </c>
      <c r="S262" s="221" t="s">
        <v>157</v>
      </c>
      <c r="T262" s="221" t="s">
        <v>157</v>
      </c>
      <c r="U262" s="221" t="s">
        <v>202</v>
      </c>
      <c r="V262" s="221" t="s">
        <v>157</v>
      </c>
      <c r="W262" s="201"/>
      <c r="X262" s="223">
        <v>2016.0</v>
      </c>
      <c r="Y262" s="221">
        <v>1.0</v>
      </c>
      <c r="Z262" s="221">
        <v>0.0</v>
      </c>
      <c r="AA262" s="222">
        <v>0.0</v>
      </c>
      <c r="AB262" s="221">
        <v>88.0</v>
      </c>
      <c r="AC262" s="224">
        <v>3.47465E8</v>
      </c>
      <c r="AD262" s="225">
        <v>3.4779705E8</v>
      </c>
      <c r="AE262" s="1" t="s">
        <v>601</v>
      </c>
    </row>
    <row r="263" ht="15.75" customHeight="1">
      <c r="A263" s="189" t="s">
        <v>237</v>
      </c>
      <c r="B263" s="190">
        <v>1.145570769E9</v>
      </c>
      <c r="C263" s="199"/>
      <c r="D263" s="221" t="s">
        <v>602</v>
      </c>
      <c r="E263" s="221" t="s">
        <v>603</v>
      </c>
      <c r="F263" s="201"/>
      <c r="G263" s="223" t="s">
        <v>604</v>
      </c>
      <c r="H263" s="221" t="s">
        <v>600</v>
      </c>
      <c r="I263" s="221" t="s">
        <v>589</v>
      </c>
      <c r="J263" s="221">
        <v>21229.0</v>
      </c>
      <c r="K263" s="201"/>
      <c r="L263" s="222">
        <v>0.0</v>
      </c>
      <c r="M263" s="221">
        <v>69195.0</v>
      </c>
      <c r="N263" s="221">
        <v>-77.8095495994</v>
      </c>
      <c r="O263" s="221">
        <v>48.4117050843</v>
      </c>
      <c r="P263" s="201"/>
      <c r="Q263" s="221" t="s">
        <v>176</v>
      </c>
      <c r="R263" s="221" t="s">
        <v>157</v>
      </c>
      <c r="S263" s="221" t="s">
        <v>157</v>
      </c>
      <c r="T263" s="221" t="s">
        <v>157</v>
      </c>
      <c r="U263" s="221" t="s">
        <v>202</v>
      </c>
      <c r="V263" s="221" t="s">
        <v>157</v>
      </c>
      <c r="W263" s="201"/>
      <c r="X263" s="223">
        <v>2017.0</v>
      </c>
      <c r="Y263" s="221">
        <v>1.0</v>
      </c>
      <c r="Z263" s="221">
        <v>0.0</v>
      </c>
      <c r="AA263" s="222">
        <v>0.0</v>
      </c>
      <c r="AB263" s="221">
        <v>161.0</v>
      </c>
      <c r="AC263" s="224">
        <v>3.78355E8</v>
      </c>
      <c r="AD263" s="225">
        <v>3.8149652E8</v>
      </c>
      <c r="AE263" s="1" t="s">
        <v>601</v>
      </c>
    </row>
    <row r="264" ht="15.75" customHeight="1">
      <c r="A264" s="244">
        <v>9.0482043E7</v>
      </c>
      <c r="B264" s="245">
        <v>1.146066668E9</v>
      </c>
      <c r="C264" s="199"/>
      <c r="D264" s="221" t="s">
        <v>602</v>
      </c>
      <c r="E264" s="221" t="s">
        <v>603</v>
      </c>
      <c r="F264" s="201"/>
      <c r="G264" s="227" t="s">
        <v>605</v>
      </c>
      <c r="H264" s="221" t="s">
        <v>600</v>
      </c>
      <c r="I264" s="221" t="s">
        <v>589</v>
      </c>
      <c r="J264" s="221">
        <v>21229.0</v>
      </c>
      <c r="K264" s="201"/>
      <c r="L264" s="222">
        <v>1000.0</v>
      </c>
      <c r="M264" s="221">
        <v>69195.0</v>
      </c>
      <c r="N264" s="221">
        <v>-77.8095495994</v>
      </c>
      <c r="O264" s="221">
        <v>48.4117050843</v>
      </c>
      <c r="P264" s="201"/>
      <c r="Q264" s="221" t="s">
        <v>176</v>
      </c>
      <c r="R264" s="221" t="s">
        <v>157</v>
      </c>
      <c r="S264" s="221" t="s">
        <v>157</v>
      </c>
      <c r="T264" s="221" t="s">
        <v>157</v>
      </c>
      <c r="U264" s="221" t="s">
        <v>202</v>
      </c>
      <c r="V264" s="221" t="s">
        <v>157</v>
      </c>
      <c r="W264" s="201"/>
      <c r="X264" s="223">
        <v>2018.0</v>
      </c>
      <c r="Y264" s="221">
        <v>1.0</v>
      </c>
      <c r="Z264" s="221">
        <v>2.0</v>
      </c>
      <c r="AA264" s="222">
        <v>1000.0</v>
      </c>
      <c r="AB264" s="221">
        <v>170.0</v>
      </c>
      <c r="AC264" s="224">
        <v>3.34969E8</v>
      </c>
      <c r="AD264" s="225">
        <v>3.3815987E8</v>
      </c>
      <c r="AE264" s="1" t="s">
        <v>601</v>
      </c>
    </row>
    <row r="265" ht="15.75" customHeight="1">
      <c r="A265" s="267">
        <v>9.0482043E7</v>
      </c>
      <c r="B265" s="267">
        <v>1.146066668E9</v>
      </c>
      <c r="C265" s="199"/>
      <c r="D265" s="228" t="s">
        <v>606</v>
      </c>
      <c r="E265" s="228" t="s">
        <v>607</v>
      </c>
      <c r="F265" s="201"/>
      <c r="G265" s="226"/>
      <c r="H265" s="228" t="s">
        <v>608</v>
      </c>
      <c r="I265" s="228" t="s">
        <v>589</v>
      </c>
      <c r="J265" s="228">
        <v>212299.0</v>
      </c>
      <c r="K265" s="201"/>
      <c r="L265" s="228">
        <v>18600.0</v>
      </c>
      <c r="M265" s="228">
        <v>70012.0</v>
      </c>
      <c r="N265" s="228" t="s">
        <v>609</v>
      </c>
      <c r="O265" s="228" t="s">
        <v>610</v>
      </c>
      <c r="P265" s="201"/>
      <c r="Q265" s="228" t="s">
        <v>176</v>
      </c>
      <c r="R265" s="228" t="s">
        <v>157</v>
      </c>
      <c r="S265" s="228" t="s">
        <v>157</v>
      </c>
      <c r="T265" s="228" t="s">
        <v>157</v>
      </c>
      <c r="U265" s="228" t="s">
        <v>202</v>
      </c>
      <c r="V265" s="228" t="s">
        <v>157</v>
      </c>
      <c r="W265" s="201"/>
      <c r="X265" s="229">
        <v>2021.0</v>
      </c>
      <c r="Y265" s="228">
        <v>1.0</v>
      </c>
      <c r="Z265" s="228">
        <v>31.0</v>
      </c>
      <c r="AA265" s="228">
        <v>18600.0</v>
      </c>
      <c r="AB265" s="228">
        <v>364.0</v>
      </c>
      <c r="AC265" s="230">
        <v>218400.0</v>
      </c>
      <c r="AD265" s="225">
        <v>3.3344205E8</v>
      </c>
      <c r="AE265" s="1" t="s">
        <v>601</v>
      </c>
    </row>
    <row r="266" ht="15.75" customHeight="1">
      <c r="C266" s="199"/>
      <c r="D266" s="228"/>
      <c r="E266" s="228"/>
      <c r="F266" s="201"/>
      <c r="G266" s="260" t="s">
        <v>611</v>
      </c>
      <c r="H266" s="228" t="s">
        <v>608</v>
      </c>
      <c r="I266" s="228"/>
      <c r="J266" s="228"/>
      <c r="K266" s="201"/>
      <c r="L266" s="228">
        <v>8879000.0</v>
      </c>
      <c r="M266" s="228">
        <v>65014.0</v>
      </c>
      <c r="N266" s="228"/>
      <c r="O266" s="228"/>
      <c r="P266" s="201"/>
      <c r="Q266" s="228"/>
      <c r="R266" s="228"/>
      <c r="S266" s="228"/>
      <c r="T266" s="228"/>
      <c r="U266" s="228"/>
      <c r="V266" s="228"/>
      <c r="W266" s="201"/>
      <c r="X266" s="229">
        <v>2022.0</v>
      </c>
      <c r="Y266" s="228"/>
      <c r="Z266" s="228"/>
      <c r="AA266" s="228"/>
      <c r="AB266" s="248"/>
      <c r="AC266" s="230">
        <v>0.0</v>
      </c>
      <c r="AD266" s="225">
        <v>7.0113511E8</v>
      </c>
      <c r="AE266" s="1" t="s">
        <v>601</v>
      </c>
    </row>
    <row r="267" ht="15.75" customHeight="1">
      <c r="C267" s="206"/>
      <c r="D267" s="231" t="s">
        <v>606</v>
      </c>
      <c r="E267" s="231" t="s">
        <v>607</v>
      </c>
      <c r="F267" s="208"/>
      <c r="G267" s="208"/>
      <c r="H267" s="231" t="s">
        <v>608</v>
      </c>
      <c r="I267" s="231" t="s">
        <v>589</v>
      </c>
      <c r="J267" s="231">
        <v>212299.0</v>
      </c>
      <c r="K267" s="208"/>
      <c r="L267" s="231">
        <v>0.0</v>
      </c>
      <c r="M267" s="231">
        <v>69195.0</v>
      </c>
      <c r="N267" s="231" t="s">
        <v>612</v>
      </c>
      <c r="O267" s="231" t="s">
        <v>613</v>
      </c>
      <c r="P267" s="208"/>
      <c r="Q267" s="231" t="s">
        <v>176</v>
      </c>
      <c r="R267" s="231" t="s">
        <v>157</v>
      </c>
      <c r="S267" s="231" t="s">
        <v>157</v>
      </c>
      <c r="T267" s="231" t="s">
        <v>157</v>
      </c>
      <c r="U267" s="231" t="s">
        <v>202</v>
      </c>
      <c r="V267" s="231" t="s">
        <v>157</v>
      </c>
      <c r="W267" s="208"/>
      <c r="X267" s="232">
        <v>2023.0</v>
      </c>
      <c r="Y267" s="231"/>
      <c r="Z267" s="231"/>
      <c r="AA267" s="231"/>
      <c r="AB267" s="231"/>
      <c r="AC267" s="233">
        <v>1.336633E7</v>
      </c>
      <c r="AD267" s="234">
        <v>1.2918174E8</v>
      </c>
      <c r="AE267" s="1" t="s">
        <v>614</v>
      </c>
    </row>
    <row r="268" ht="15.75" customHeight="1">
      <c r="A268" s="265" t="s">
        <v>237</v>
      </c>
      <c r="B268" s="265">
        <v>1.145570769E9</v>
      </c>
      <c r="C268" s="191" t="s">
        <v>401</v>
      </c>
      <c r="D268" s="192" t="s">
        <v>402</v>
      </c>
      <c r="E268" s="192" t="s">
        <v>210</v>
      </c>
      <c r="F268" s="193" t="s">
        <v>615</v>
      </c>
      <c r="G268" s="193" t="s">
        <v>40</v>
      </c>
      <c r="H268" s="192" t="s">
        <v>616</v>
      </c>
      <c r="I268" s="192" t="s">
        <v>617</v>
      </c>
      <c r="J268" s="192">
        <v>2122.0</v>
      </c>
      <c r="K268" s="194" t="s">
        <v>174</v>
      </c>
      <c r="L268" s="195">
        <v>219000.0</v>
      </c>
      <c r="M268" s="192">
        <v>55317.0</v>
      </c>
      <c r="N268" s="192">
        <v>-78.2849583732</v>
      </c>
      <c r="O268" s="192">
        <v>48.226815623</v>
      </c>
      <c r="P268" s="193" t="s">
        <v>618</v>
      </c>
      <c r="Q268" s="192" t="s">
        <v>176</v>
      </c>
      <c r="R268" s="192" t="s">
        <v>157</v>
      </c>
      <c r="S268" s="192" t="s">
        <v>157</v>
      </c>
      <c r="T268" s="192" t="s">
        <v>157</v>
      </c>
      <c r="U268" s="192" t="s">
        <v>202</v>
      </c>
      <c r="V268" s="192" t="s">
        <v>157</v>
      </c>
      <c r="W268" s="193" t="s">
        <v>379</v>
      </c>
      <c r="X268" s="196">
        <v>2012.0</v>
      </c>
      <c r="Y268" s="192">
        <v>1.0</v>
      </c>
      <c r="Z268" s="192">
        <v>31.0</v>
      </c>
      <c r="AA268" s="195">
        <v>219000.0</v>
      </c>
      <c r="AB268" s="192">
        <v>366.0</v>
      </c>
      <c r="AC268" s="197">
        <v>2312000.0</v>
      </c>
      <c r="AD268" s="198">
        <v>2.70006E8</v>
      </c>
      <c r="AE268" s="1" t="s">
        <v>180</v>
      </c>
    </row>
    <row r="269" ht="15.75" customHeight="1">
      <c r="A269" s="265" t="s">
        <v>351</v>
      </c>
      <c r="B269" s="265">
        <v>1.170258231E9</v>
      </c>
      <c r="C269" s="199"/>
      <c r="D269" s="200" t="s">
        <v>402</v>
      </c>
      <c r="E269" s="200" t="s">
        <v>210</v>
      </c>
      <c r="F269" s="201"/>
      <c r="G269" s="201"/>
      <c r="H269" s="200" t="s">
        <v>616</v>
      </c>
      <c r="I269" s="200" t="s">
        <v>617</v>
      </c>
      <c r="J269" s="200">
        <v>2122.0</v>
      </c>
      <c r="K269" s="201"/>
      <c r="L269" s="202">
        <v>220000.0</v>
      </c>
      <c r="M269" s="200">
        <v>55317.0</v>
      </c>
      <c r="N269" s="200">
        <v>-78.2849583732</v>
      </c>
      <c r="O269" s="200">
        <v>48.226815623</v>
      </c>
      <c r="P269" s="201"/>
      <c r="Q269" s="200" t="s">
        <v>176</v>
      </c>
      <c r="R269" s="200" t="s">
        <v>157</v>
      </c>
      <c r="S269" s="200" t="s">
        <v>157</v>
      </c>
      <c r="T269" s="200" t="s">
        <v>157</v>
      </c>
      <c r="U269" s="200" t="s">
        <v>202</v>
      </c>
      <c r="V269" s="200" t="s">
        <v>157</v>
      </c>
      <c r="W269" s="201"/>
      <c r="X269" s="203">
        <v>2013.0</v>
      </c>
      <c r="Y269" s="200">
        <v>1.0</v>
      </c>
      <c r="Z269" s="200">
        <v>31.0</v>
      </c>
      <c r="AA269" s="202">
        <v>220000.0</v>
      </c>
      <c r="AB269" s="200">
        <v>365.0</v>
      </c>
      <c r="AC269" s="204">
        <v>2489000.0</v>
      </c>
      <c r="AD269" s="205">
        <v>3.46384E8</v>
      </c>
      <c r="AE269" s="1" t="s">
        <v>180</v>
      </c>
    </row>
    <row r="270" ht="15.75" customHeight="1">
      <c r="A270" s="265" t="s">
        <v>189</v>
      </c>
      <c r="B270" s="265">
        <v>1.165314676E9</v>
      </c>
      <c r="C270" s="199"/>
      <c r="D270" s="200" t="s">
        <v>402</v>
      </c>
      <c r="E270" s="200" t="s">
        <v>210</v>
      </c>
      <c r="F270" s="201"/>
      <c r="G270" s="201"/>
      <c r="H270" s="200" t="s">
        <v>616</v>
      </c>
      <c r="I270" s="200" t="s">
        <v>617</v>
      </c>
      <c r="J270" s="200">
        <v>2122.0</v>
      </c>
      <c r="K270" s="201"/>
      <c r="L270" s="202">
        <v>211000.0</v>
      </c>
      <c r="M270" s="200">
        <v>55317.0</v>
      </c>
      <c r="N270" s="200">
        <v>-78.2849583732</v>
      </c>
      <c r="O270" s="200">
        <v>48.226815623</v>
      </c>
      <c r="P270" s="201"/>
      <c r="Q270" s="200" t="s">
        <v>176</v>
      </c>
      <c r="R270" s="200" t="s">
        <v>157</v>
      </c>
      <c r="S270" s="200" t="s">
        <v>157</v>
      </c>
      <c r="T270" s="200" t="s">
        <v>157</v>
      </c>
      <c r="U270" s="200" t="s">
        <v>202</v>
      </c>
      <c r="V270" s="200" t="s">
        <v>157</v>
      </c>
      <c r="W270" s="201"/>
      <c r="X270" s="203">
        <v>2014.0</v>
      </c>
      <c r="Y270" s="200">
        <v>1.0</v>
      </c>
      <c r="Z270" s="200">
        <v>31.0</v>
      </c>
      <c r="AA270" s="202">
        <v>211000.0</v>
      </c>
      <c r="AB270" s="200">
        <v>365.0</v>
      </c>
      <c r="AC270" s="204">
        <v>2347000.0</v>
      </c>
      <c r="AD270" s="205">
        <v>3.75843E8</v>
      </c>
      <c r="AE270" s="1" t="s">
        <v>180</v>
      </c>
    </row>
    <row r="271" ht="15.75" customHeight="1">
      <c r="A271" s="267" t="s">
        <v>239</v>
      </c>
      <c r="B271" s="267">
        <v>3.368219922E9</v>
      </c>
      <c r="C271" s="199"/>
      <c r="D271" s="200" t="s">
        <v>402</v>
      </c>
      <c r="E271" s="200" t="s">
        <v>210</v>
      </c>
      <c r="F271" s="201"/>
      <c r="G271" s="201"/>
      <c r="H271" s="200" t="s">
        <v>619</v>
      </c>
      <c r="I271" s="200" t="s">
        <v>617</v>
      </c>
      <c r="J271" s="200">
        <v>2122.0</v>
      </c>
      <c r="K271" s="201"/>
      <c r="L271" s="202">
        <v>215000.0</v>
      </c>
      <c r="M271" s="200">
        <v>55317.0</v>
      </c>
      <c r="N271" s="200">
        <v>-78.2849583732</v>
      </c>
      <c r="O271" s="200">
        <v>48.226815623</v>
      </c>
      <c r="P271" s="201"/>
      <c r="Q271" s="200" t="s">
        <v>176</v>
      </c>
      <c r="R271" s="200" t="s">
        <v>157</v>
      </c>
      <c r="S271" s="200" t="s">
        <v>157</v>
      </c>
      <c r="T271" s="200" t="s">
        <v>157</v>
      </c>
      <c r="U271" s="200" t="s">
        <v>202</v>
      </c>
      <c r="V271" s="200" t="s">
        <v>157</v>
      </c>
      <c r="W271" s="201"/>
      <c r="X271" s="203">
        <v>2015.0</v>
      </c>
      <c r="Y271" s="200">
        <v>1.0</v>
      </c>
      <c r="Z271" s="200">
        <v>31.0</v>
      </c>
      <c r="AA271" s="202">
        <v>215000.0</v>
      </c>
      <c r="AB271" s="200">
        <v>365.0</v>
      </c>
      <c r="AC271" s="204">
        <v>2276000.0</v>
      </c>
      <c r="AD271" s="205">
        <v>3.23315E8</v>
      </c>
      <c r="AE271" s="1" t="s">
        <v>180</v>
      </c>
    </row>
    <row r="272" ht="15.75" customHeight="1">
      <c r="A272" s="265" t="s">
        <v>357</v>
      </c>
      <c r="B272" s="265">
        <v>3.370117692E9</v>
      </c>
      <c r="C272" s="199"/>
      <c r="D272" s="200" t="s">
        <v>402</v>
      </c>
      <c r="E272" s="200" t="s">
        <v>210</v>
      </c>
      <c r="F272" s="201"/>
      <c r="G272" s="201"/>
      <c r="H272" s="200" t="s">
        <v>619</v>
      </c>
      <c r="I272" s="200" t="s">
        <v>617</v>
      </c>
      <c r="J272" s="200">
        <v>2122.0</v>
      </c>
      <c r="K272" s="201"/>
      <c r="L272" s="202">
        <v>183000.0</v>
      </c>
      <c r="M272" s="200">
        <v>55317.0</v>
      </c>
      <c r="N272" s="200">
        <v>-78.2849583732</v>
      </c>
      <c r="O272" s="200">
        <v>48.226815623</v>
      </c>
      <c r="P272" s="201"/>
      <c r="Q272" s="200" t="s">
        <v>176</v>
      </c>
      <c r="R272" s="200" t="s">
        <v>157</v>
      </c>
      <c r="S272" s="200" t="s">
        <v>157</v>
      </c>
      <c r="T272" s="200" t="s">
        <v>157</v>
      </c>
      <c r="U272" s="200" t="s">
        <v>202</v>
      </c>
      <c r="V272" s="200" t="s">
        <v>157</v>
      </c>
      <c r="W272" s="201"/>
      <c r="X272" s="203">
        <v>2016.0</v>
      </c>
      <c r="Y272" s="200">
        <v>1.0</v>
      </c>
      <c r="Z272" s="200">
        <v>31.0</v>
      </c>
      <c r="AA272" s="202">
        <v>183000.0</v>
      </c>
      <c r="AB272" s="200">
        <v>366.0</v>
      </c>
      <c r="AC272" s="204">
        <v>1989000.0</v>
      </c>
      <c r="AD272" s="205">
        <v>3.3677E8</v>
      </c>
      <c r="AE272" s="1" t="s">
        <v>180</v>
      </c>
    </row>
    <row r="273" ht="15.75" customHeight="1">
      <c r="A273" s="267">
        <v>9.0482043E7</v>
      </c>
      <c r="B273" s="267">
        <v>1.146066668E9</v>
      </c>
      <c r="C273" s="199"/>
      <c r="D273" s="200" t="s">
        <v>402</v>
      </c>
      <c r="E273" s="200" t="s">
        <v>210</v>
      </c>
      <c r="F273" s="201"/>
      <c r="G273" s="201"/>
      <c r="H273" s="200" t="s">
        <v>619</v>
      </c>
      <c r="I273" s="200" t="s">
        <v>617</v>
      </c>
      <c r="J273" s="200">
        <v>2122.0</v>
      </c>
      <c r="K273" s="201"/>
      <c r="L273" s="202">
        <v>185000.0</v>
      </c>
      <c r="M273" s="200">
        <v>55317.0</v>
      </c>
      <c r="N273" s="200">
        <v>-78.2849583732</v>
      </c>
      <c r="O273" s="200">
        <v>48.226815623</v>
      </c>
      <c r="P273" s="201"/>
      <c r="Q273" s="200" t="s">
        <v>176</v>
      </c>
      <c r="R273" s="200" t="s">
        <v>157</v>
      </c>
      <c r="S273" s="200" t="s">
        <v>157</v>
      </c>
      <c r="T273" s="200" t="s">
        <v>157</v>
      </c>
      <c r="U273" s="200" t="s">
        <v>202</v>
      </c>
      <c r="V273" s="200" t="s">
        <v>157</v>
      </c>
      <c r="W273" s="201"/>
      <c r="X273" s="203">
        <v>2017.0</v>
      </c>
      <c r="Y273" s="200">
        <v>1.0</v>
      </c>
      <c r="Z273" s="200">
        <v>31.0</v>
      </c>
      <c r="AA273" s="202">
        <v>185000.0</v>
      </c>
      <c r="AB273" s="200">
        <v>365.0</v>
      </c>
      <c r="AC273" s="204">
        <v>1664000.0</v>
      </c>
      <c r="AD273" s="205">
        <v>2.76594E8</v>
      </c>
      <c r="AE273" s="1" t="s">
        <v>180</v>
      </c>
    </row>
    <row r="274" ht="15.75" customHeight="1">
      <c r="A274" s="265" t="s">
        <v>237</v>
      </c>
      <c r="B274" s="265">
        <v>1.145570769E9</v>
      </c>
      <c r="C274" s="206"/>
      <c r="D274" s="207" t="s">
        <v>402</v>
      </c>
      <c r="E274" s="207" t="s">
        <v>210</v>
      </c>
      <c r="F274" s="208"/>
      <c r="G274" s="208"/>
      <c r="H274" s="207" t="s">
        <v>619</v>
      </c>
      <c r="I274" s="207" t="s">
        <v>617</v>
      </c>
      <c r="J274" s="207">
        <v>2122.0</v>
      </c>
      <c r="K274" s="208"/>
      <c r="L274" s="209">
        <v>104000.0</v>
      </c>
      <c r="M274" s="207">
        <v>55317.0</v>
      </c>
      <c r="N274" s="207">
        <v>-78.2849583732</v>
      </c>
      <c r="O274" s="207">
        <v>48.226815623</v>
      </c>
      <c r="P274" s="208"/>
      <c r="Q274" s="207" t="s">
        <v>176</v>
      </c>
      <c r="R274" s="207" t="s">
        <v>157</v>
      </c>
      <c r="S274" s="207" t="s">
        <v>157</v>
      </c>
      <c r="T274" s="207" t="s">
        <v>157</v>
      </c>
      <c r="U274" s="207" t="s">
        <v>202</v>
      </c>
      <c r="V274" s="207" t="s">
        <v>157</v>
      </c>
      <c r="W274" s="208"/>
      <c r="X274" s="210">
        <v>2018.0</v>
      </c>
      <c r="Y274" s="207">
        <v>1.0</v>
      </c>
      <c r="Z274" s="207">
        <v>31.0</v>
      </c>
      <c r="AA274" s="209">
        <v>104000.0</v>
      </c>
      <c r="AB274" s="207">
        <v>365.0</v>
      </c>
      <c r="AC274" s="211">
        <v>917600.0</v>
      </c>
      <c r="AD274" s="212">
        <v>1.868116E8</v>
      </c>
      <c r="AE274" s="1" t="s">
        <v>180</v>
      </c>
    </row>
    <row r="275" ht="15.75" customHeight="1">
      <c r="A275" s="265" t="s">
        <v>302</v>
      </c>
      <c r="B275" s="265">
        <v>1.169372118E9</v>
      </c>
      <c r="C275" s="191" t="s">
        <v>169</v>
      </c>
      <c r="D275" s="192" t="s">
        <v>170</v>
      </c>
      <c r="E275" s="192" t="s">
        <v>171</v>
      </c>
      <c r="F275" s="193" t="s">
        <v>620</v>
      </c>
      <c r="G275" s="193" t="s">
        <v>621</v>
      </c>
      <c r="H275" s="192" t="s">
        <v>622</v>
      </c>
      <c r="I275" s="192" t="s">
        <v>173</v>
      </c>
      <c r="J275" s="192">
        <v>2122.0</v>
      </c>
      <c r="K275" s="194" t="s">
        <v>174</v>
      </c>
      <c r="L275" s="195">
        <v>6.0077E7</v>
      </c>
      <c r="M275" s="192">
        <v>55493.0</v>
      </c>
      <c r="N275" s="192">
        <v>-77.788861</v>
      </c>
      <c r="O275" s="192">
        <v>49.759722</v>
      </c>
      <c r="P275" s="193" t="s">
        <v>175</v>
      </c>
      <c r="Q275" s="192" t="s">
        <v>176</v>
      </c>
      <c r="R275" s="192" t="s">
        <v>157</v>
      </c>
      <c r="S275" s="192" t="s">
        <v>157</v>
      </c>
      <c r="T275" s="192" t="s">
        <v>177</v>
      </c>
      <c r="U275" s="192" t="s">
        <v>178</v>
      </c>
      <c r="V275" s="192" t="s">
        <v>157</v>
      </c>
      <c r="W275" s="262" t="s">
        <v>623</v>
      </c>
      <c r="X275" s="196">
        <v>2012.0</v>
      </c>
      <c r="Y275" s="192">
        <v>1.0</v>
      </c>
      <c r="Z275" s="192">
        <v>31.0</v>
      </c>
      <c r="AA275" s="195">
        <v>6.0077E7</v>
      </c>
      <c r="AB275" s="192">
        <v>366.0</v>
      </c>
      <c r="AC275" s="197">
        <v>7.50065E8</v>
      </c>
      <c r="AD275" s="198">
        <v>1.018494E9</v>
      </c>
      <c r="AE275" s="1" t="s">
        <v>180</v>
      </c>
    </row>
    <row r="276" ht="15.75" customHeight="1">
      <c r="A276" s="267">
        <v>9.0482043E7</v>
      </c>
      <c r="B276" s="267">
        <v>1.146066668E9</v>
      </c>
      <c r="C276" s="199"/>
      <c r="D276" s="200" t="s">
        <v>170</v>
      </c>
      <c r="E276" s="200" t="s">
        <v>171</v>
      </c>
      <c r="F276" s="201"/>
      <c r="G276" s="201"/>
      <c r="H276" s="200" t="s">
        <v>624</v>
      </c>
      <c r="I276" s="200" t="s">
        <v>173</v>
      </c>
      <c r="J276" s="200">
        <v>2122.0</v>
      </c>
      <c r="K276" s="201"/>
      <c r="L276" s="202">
        <v>1.0559449E8</v>
      </c>
      <c r="M276" s="200">
        <v>55493.0</v>
      </c>
      <c r="N276" s="200">
        <v>-77.788861</v>
      </c>
      <c r="O276" s="200">
        <v>49.759722</v>
      </c>
      <c r="P276" s="201"/>
      <c r="Q276" s="200" t="s">
        <v>176</v>
      </c>
      <c r="R276" s="200" t="s">
        <v>157</v>
      </c>
      <c r="S276" s="200" t="s">
        <v>157</v>
      </c>
      <c r="T276" s="200" t="s">
        <v>177</v>
      </c>
      <c r="U276" s="200" t="s">
        <v>178</v>
      </c>
      <c r="V276" s="200" t="s">
        <v>157</v>
      </c>
      <c r="W276" s="201"/>
      <c r="X276" s="203">
        <v>2013.0</v>
      </c>
      <c r="Y276" s="200">
        <v>1.0</v>
      </c>
      <c r="Z276" s="200">
        <v>31.0</v>
      </c>
      <c r="AA276" s="202">
        <v>1.0559449E8</v>
      </c>
      <c r="AB276" s="200">
        <v>365.0</v>
      </c>
      <c r="AC276" s="204">
        <v>1.21447872E9</v>
      </c>
      <c r="AD276" s="205">
        <v>1.36675984E9</v>
      </c>
      <c r="AE276" s="1" t="s">
        <v>625</v>
      </c>
    </row>
    <row r="277" ht="15.75" customHeight="1">
      <c r="A277" s="267" t="s">
        <v>239</v>
      </c>
      <c r="B277" s="267">
        <v>3.368219922E9</v>
      </c>
      <c r="C277" s="199"/>
      <c r="D277" s="200" t="s">
        <v>170</v>
      </c>
      <c r="E277" s="200" t="s">
        <v>171</v>
      </c>
      <c r="F277" s="201"/>
      <c r="G277" s="201"/>
      <c r="H277" s="200" t="s">
        <v>626</v>
      </c>
      <c r="I277" s="200" t="s">
        <v>173</v>
      </c>
      <c r="J277" s="200">
        <v>2122.0</v>
      </c>
      <c r="K277" s="201"/>
      <c r="L277" s="202">
        <v>2.476286E7</v>
      </c>
      <c r="M277" s="200">
        <v>55493.0</v>
      </c>
      <c r="N277" s="200">
        <v>-77.788861</v>
      </c>
      <c r="O277" s="200">
        <v>49.759722</v>
      </c>
      <c r="P277" s="201"/>
      <c r="Q277" s="200" t="s">
        <v>162</v>
      </c>
      <c r="R277" s="200" t="s">
        <v>157</v>
      </c>
      <c r="S277" s="200" t="s">
        <v>157</v>
      </c>
      <c r="T277" s="200" t="s">
        <v>177</v>
      </c>
      <c r="U277" s="200" t="s">
        <v>178</v>
      </c>
      <c r="V277" s="200" t="s">
        <v>157</v>
      </c>
      <c r="W277" s="201"/>
      <c r="X277" s="203">
        <v>2014.0</v>
      </c>
      <c r="Y277" s="200">
        <v>1.0</v>
      </c>
      <c r="Z277" s="200">
        <v>31.0</v>
      </c>
      <c r="AA277" s="202">
        <v>2.476286E7</v>
      </c>
      <c r="AB277" s="200">
        <v>283.0</v>
      </c>
      <c r="AC277" s="204">
        <v>1.5696158E8</v>
      </c>
      <c r="AD277" s="205">
        <v>2.144851E8</v>
      </c>
      <c r="AE277" s="1" t="s">
        <v>627</v>
      </c>
    </row>
    <row r="278" ht="15.75" customHeight="1">
      <c r="A278" s="265" t="s">
        <v>207</v>
      </c>
      <c r="B278" s="265">
        <v>1.145657301E9</v>
      </c>
      <c r="C278" s="199"/>
      <c r="D278" s="200" t="s">
        <v>170</v>
      </c>
      <c r="E278" s="200" t="s">
        <v>171</v>
      </c>
      <c r="F278" s="201"/>
      <c r="G278" s="201"/>
      <c r="H278" s="200" t="s">
        <v>628</v>
      </c>
      <c r="I278" s="200" t="s">
        <v>173</v>
      </c>
      <c r="J278" s="200">
        <v>2122.0</v>
      </c>
      <c r="K278" s="201"/>
      <c r="L278" s="202">
        <v>8844490.0</v>
      </c>
      <c r="M278" s="200">
        <v>55493.0</v>
      </c>
      <c r="N278" s="200">
        <v>-77.788861</v>
      </c>
      <c r="O278" s="200">
        <v>49.759722</v>
      </c>
      <c r="P278" s="201"/>
      <c r="Q278" s="200" t="s">
        <v>162</v>
      </c>
      <c r="R278" s="200" t="s">
        <v>157</v>
      </c>
      <c r="S278" s="200" t="s">
        <v>157</v>
      </c>
      <c r="T278" s="200" t="s">
        <v>177</v>
      </c>
      <c r="U278" s="200" t="s">
        <v>178</v>
      </c>
      <c r="V278" s="200" t="s">
        <v>157</v>
      </c>
      <c r="W278" s="201"/>
      <c r="X278" s="203">
        <v>2015.0</v>
      </c>
      <c r="Y278" s="200">
        <v>4.0</v>
      </c>
      <c r="Z278" s="200">
        <v>9.0</v>
      </c>
      <c r="AA278" s="202">
        <v>8844490.0</v>
      </c>
      <c r="AB278" s="200">
        <v>254.0</v>
      </c>
      <c r="AC278" s="204">
        <v>5.545674E7</v>
      </c>
      <c r="AD278" s="205">
        <v>5.545674E7</v>
      </c>
      <c r="AE278" s="1" t="s">
        <v>627</v>
      </c>
    </row>
    <row r="279" ht="15.75" customHeight="1">
      <c r="A279" s="267">
        <v>1.1701877E7</v>
      </c>
      <c r="B279" s="267">
        <v>1.141891102E9</v>
      </c>
      <c r="C279" s="199"/>
      <c r="D279" s="200" t="s">
        <v>170</v>
      </c>
      <c r="E279" s="200" t="s">
        <v>171</v>
      </c>
      <c r="F279" s="201"/>
      <c r="G279" s="201"/>
      <c r="H279" s="200" t="s">
        <v>628</v>
      </c>
      <c r="I279" s="200" t="s">
        <v>173</v>
      </c>
      <c r="J279" s="200">
        <v>2122.0</v>
      </c>
      <c r="K279" s="201"/>
      <c r="L279" s="202">
        <v>6179050.0</v>
      </c>
      <c r="M279" s="200">
        <v>55493.0</v>
      </c>
      <c r="N279" s="200">
        <v>-77.788861</v>
      </c>
      <c r="O279" s="200">
        <v>49.759722</v>
      </c>
      <c r="P279" s="201"/>
      <c r="Q279" s="200" t="s">
        <v>162</v>
      </c>
      <c r="R279" s="200" t="s">
        <v>157</v>
      </c>
      <c r="S279" s="200" t="s">
        <v>157</v>
      </c>
      <c r="T279" s="200" t="s">
        <v>177</v>
      </c>
      <c r="U279" s="200" t="s">
        <v>178</v>
      </c>
      <c r="V279" s="200" t="s">
        <v>157</v>
      </c>
      <c r="W279" s="201"/>
      <c r="X279" s="203">
        <v>2016.0</v>
      </c>
      <c r="Y279" s="200">
        <v>4.0</v>
      </c>
      <c r="Z279" s="200">
        <v>17.0</v>
      </c>
      <c r="AA279" s="202">
        <v>6179050.0</v>
      </c>
      <c r="AB279" s="200">
        <v>262.0</v>
      </c>
      <c r="AC279" s="204">
        <v>7.304389E7</v>
      </c>
      <c r="AD279" s="205">
        <v>7.304389E7</v>
      </c>
      <c r="AE279" s="1" t="s">
        <v>627</v>
      </c>
    </row>
    <row r="280" ht="15.75" customHeight="1">
      <c r="A280" s="267" t="s">
        <v>309</v>
      </c>
      <c r="B280" s="267">
        <v>1.167377465E9</v>
      </c>
      <c r="C280" s="199"/>
      <c r="D280" s="200" t="s">
        <v>170</v>
      </c>
      <c r="E280" s="200" t="s">
        <v>171</v>
      </c>
      <c r="F280" s="201"/>
      <c r="G280" s="201"/>
      <c r="H280" s="200" t="s">
        <v>628</v>
      </c>
      <c r="I280" s="200" t="s">
        <v>173</v>
      </c>
      <c r="J280" s="200">
        <v>2122.0</v>
      </c>
      <c r="K280" s="201"/>
      <c r="L280" s="202">
        <v>1.910841E7</v>
      </c>
      <c r="M280" s="200">
        <v>55493.0</v>
      </c>
      <c r="N280" s="200">
        <v>-77.788861</v>
      </c>
      <c r="O280" s="200">
        <v>49.759722</v>
      </c>
      <c r="P280" s="201"/>
      <c r="Q280" s="200" t="s">
        <v>162</v>
      </c>
      <c r="R280" s="200" t="s">
        <v>157</v>
      </c>
      <c r="S280" s="200" t="s">
        <v>157</v>
      </c>
      <c r="T280" s="200" t="s">
        <v>177</v>
      </c>
      <c r="U280" s="200" t="s">
        <v>178</v>
      </c>
      <c r="V280" s="200" t="s">
        <v>157</v>
      </c>
      <c r="W280" s="201"/>
      <c r="X280" s="203">
        <v>2017.0</v>
      </c>
      <c r="Y280" s="200">
        <v>1.0</v>
      </c>
      <c r="Z280" s="200">
        <v>31.0</v>
      </c>
      <c r="AA280" s="202">
        <v>1.910841E7</v>
      </c>
      <c r="AB280" s="200">
        <v>306.0</v>
      </c>
      <c r="AC280" s="204">
        <v>2.5447376E8</v>
      </c>
      <c r="AD280" s="205">
        <v>2.5447376E8</v>
      </c>
      <c r="AE280" s="1" t="s">
        <v>627</v>
      </c>
    </row>
    <row r="281" ht="15.75" customHeight="1">
      <c r="A281" s="265" t="s">
        <v>351</v>
      </c>
      <c r="B281" s="265">
        <v>1.170258231E9</v>
      </c>
      <c r="C281" s="199"/>
      <c r="D281" s="200" t="s">
        <v>170</v>
      </c>
      <c r="E281" s="200" t="s">
        <v>171</v>
      </c>
      <c r="F281" s="201"/>
      <c r="G281" s="201"/>
      <c r="H281" s="200" t="s">
        <v>628</v>
      </c>
      <c r="I281" s="200" t="s">
        <v>173</v>
      </c>
      <c r="J281" s="200">
        <v>2122.0</v>
      </c>
      <c r="K281" s="201"/>
      <c r="L281" s="202">
        <v>0.0</v>
      </c>
      <c r="M281" s="200">
        <v>55493.0</v>
      </c>
      <c r="N281" s="200">
        <v>-77.788861</v>
      </c>
      <c r="O281" s="200">
        <v>49.759722</v>
      </c>
      <c r="P281" s="201"/>
      <c r="Q281" s="200" t="s">
        <v>162</v>
      </c>
      <c r="R281" s="200" t="s">
        <v>157</v>
      </c>
      <c r="S281" s="200" t="s">
        <v>157</v>
      </c>
      <c r="T281" s="200" t="s">
        <v>177</v>
      </c>
      <c r="U281" s="200" t="s">
        <v>178</v>
      </c>
      <c r="V281" s="200" t="s">
        <v>157</v>
      </c>
      <c r="W281" s="201"/>
      <c r="X281" s="203">
        <v>2018.0</v>
      </c>
      <c r="Y281" s="200">
        <v>1.0</v>
      </c>
      <c r="Z281" s="200">
        <v>0.0</v>
      </c>
      <c r="AA281" s="202">
        <v>0.0</v>
      </c>
      <c r="AB281" s="200">
        <v>144.0</v>
      </c>
      <c r="AC281" s="204">
        <v>1.3262165E8</v>
      </c>
      <c r="AD281" s="205">
        <v>1.3262165E8</v>
      </c>
      <c r="AE281" s="1" t="s">
        <v>627</v>
      </c>
    </row>
    <row r="282" ht="15.75" customHeight="1">
      <c r="A282" s="267" t="s">
        <v>184</v>
      </c>
      <c r="B282" s="267">
        <v>1.146439816E9</v>
      </c>
      <c r="C282" s="199"/>
      <c r="D282" s="236" t="s">
        <v>170</v>
      </c>
      <c r="E282" s="236" t="s">
        <v>171</v>
      </c>
      <c r="F282" s="201"/>
      <c r="G282" s="201"/>
      <c r="H282" s="236" t="s">
        <v>624</v>
      </c>
      <c r="I282" s="236" t="s">
        <v>173</v>
      </c>
      <c r="J282" s="236">
        <v>2122.0</v>
      </c>
      <c r="K282" s="201"/>
      <c r="L282" s="236">
        <v>4980.0</v>
      </c>
      <c r="M282" s="236">
        <v>55493.0</v>
      </c>
      <c r="N282" s="236" t="s">
        <v>629</v>
      </c>
      <c r="O282" s="236" t="s">
        <v>630</v>
      </c>
      <c r="P282" s="201"/>
      <c r="Q282" s="236" t="s">
        <v>176</v>
      </c>
      <c r="R282" s="236" t="s">
        <v>157</v>
      </c>
      <c r="S282" s="236" t="s">
        <v>157</v>
      </c>
      <c r="T282" s="236" t="s">
        <v>177</v>
      </c>
      <c r="U282" s="236" t="s">
        <v>178</v>
      </c>
      <c r="V282" s="236" t="s">
        <v>157</v>
      </c>
      <c r="W282" s="201"/>
      <c r="X282" s="237">
        <v>2019.0</v>
      </c>
      <c r="Y282" s="236">
        <v>1.0</v>
      </c>
      <c r="Z282" s="236">
        <v>3.0</v>
      </c>
      <c r="AA282" s="236">
        <v>4980.0</v>
      </c>
      <c r="AB282" s="236">
        <v>220.0</v>
      </c>
      <c r="AC282" s="238">
        <v>1.3919751E8</v>
      </c>
      <c r="AD282" s="205">
        <v>1.3919751E8</v>
      </c>
      <c r="AE282" s="1" t="s">
        <v>627</v>
      </c>
    </row>
    <row r="283" ht="15.75" customHeight="1">
      <c r="A283" s="267" t="s">
        <v>436</v>
      </c>
      <c r="B283" s="267">
        <v>1.16047968E9</v>
      </c>
      <c r="C283" s="199"/>
      <c r="D283" s="236" t="s">
        <v>170</v>
      </c>
      <c r="E283" s="236" t="s">
        <v>171</v>
      </c>
      <c r="F283" s="201"/>
      <c r="G283" s="201"/>
      <c r="H283" s="236" t="s">
        <v>624</v>
      </c>
      <c r="I283" s="236" t="s">
        <v>173</v>
      </c>
      <c r="J283" s="236">
        <v>2122.0</v>
      </c>
      <c r="K283" s="201"/>
      <c r="L283" s="236">
        <v>80334.07</v>
      </c>
      <c r="M283" s="236">
        <v>55493.0</v>
      </c>
      <c r="N283" s="236" t="s">
        <v>629</v>
      </c>
      <c r="O283" s="236" t="s">
        <v>630</v>
      </c>
      <c r="P283" s="201"/>
      <c r="Q283" s="236" t="s">
        <v>176</v>
      </c>
      <c r="R283" s="236" t="s">
        <v>157</v>
      </c>
      <c r="S283" s="236" t="s">
        <v>157</v>
      </c>
      <c r="T283" s="236" t="s">
        <v>177</v>
      </c>
      <c r="U283" s="236" t="s">
        <v>178</v>
      </c>
      <c r="V283" s="236" t="s">
        <v>157</v>
      </c>
      <c r="W283" s="201"/>
      <c r="X283" s="237">
        <v>2020.0</v>
      </c>
      <c r="Y283" s="236">
        <v>1.0</v>
      </c>
      <c r="Z283" s="236">
        <v>18.0</v>
      </c>
      <c r="AA283" s="236">
        <v>80334.07</v>
      </c>
      <c r="AB283" s="236">
        <v>273.0</v>
      </c>
      <c r="AC283" s="238">
        <v>1.7684151139E8</v>
      </c>
      <c r="AD283" s="205">
        <v>1.7684151139E8</v>
      </c>
      <c r="AE283" s="1" t="s">
        <v>627</v>
      </c>
    </row>
    <row r="284" ht="15.75" customHeight="1">
      <c r="A284" s="279" t="s">
        <v>239</v>
      </c>
      <c r="B284" s="279">
        <v>3.368219922E9</v>
      </c>
      <c r="C284" s="199"/>
      <c r="D284" s="236" t="s">
        <v>170</v>
      </c>
      <c r="E284" s="236" t="s">
        <v>171</v>
      </c>
      <c r="F284" s="201"/>
      <c r="G284" s="201"/>
      <c r="H284" s="236" t="s">
        <v>624</v>
      </c>
      <c r="I284" s="236" t="s">
        <v>173</v>
      </c>
      <c r="J284" s="236">
        <v>2122.0</v>
      </c>
      <c r="K284" s="201"/>
      <c r="L284" s="236">
        <v>327630.0</v>
      </c>
      <c r="M284" s="236">
        <v>55493.0</v>
      </c>
      <c r="N284" s="236" t="s">
        <v>629</v>
      </c>
      <c r="O284" s="236" t="s">
        <v>630</v>
      </c>
      <c r="P284" s="201"/>
      <c r="Q284" s="236" t="s">
        <v>176</v>
      </c>
      <c r="R284" s="236" t="s">
        <v>157</v>
      </c>
      <c r="S284" s="236" t="s">
        <v>157</v>
      </c>
      <c r="T284" s="236" t="s">
        <v>177</v>
      </c>
      <c r="U284" s="236" t="s">
        <v>178</v>
      </c>
      <c r="V284" s="236" t="s">
        <v>157</v>
      </c>
      <c r="W284" s="201"/>
      <c r="X284" s="237">
        <v>2021.0</v>
      </c>
      <c r="Y284" s="236">
        <v>1.0</v>
      </c>
      <c r="Z284" s="236">
        <v>22.0</v>
      </c>
      <c r="AA284" s="236">
        <v>327630.0</v>
      </c>
      <c r="AB284" s="236">
        <v>291.0</v>
      </c>
      <c r="AC284" s="238">
        <v>2.1490446E8</v>
      </c>
      <c r="AD284" s="205">
        <v>2.1490446E8</v>
      </c>
      <c r="AE284" s="1" t="s">
        <v>627</v>
      </c>
    </row>
    <row r="285" ht="15.75" customHeight="1">
      <c r="C285" s="206"/>
      <c r="D285" s="239"/>
      <c r="E285" s="239"/>
      <c r="F285" s="208"/>
      <c r="G285" s="208"/>
      <c r="H285" s="239" t="s">
        <v>624</v>
      </c>
      <c r="I285" s="239"/>
      <c r="J285" s="239"/>
      <c r="K285" s="208"/>
      <c r="L285" s="239">
        <v>355000.0</v>
      </c>
      <c r="M285" s="239">
        <v>55493.0</v>
      </c>
      <c r="N285" s="239"/>
      <c r="O285" s="239"/>
      <c r="P285" s="208"/>
      <c r="Q285" s="239"/>
      <c r="R285" s="239"/>
      <c r="S285" s="239"/>
      <c r="T285" s="239"/>
      <c r="U285" s="239"/>
      <c r="V285" s="239"/>
      <c r="W285" s="208"/>
      <c r="X285" s="240">
        <v>2022.0</v>
      </c>
      <c r="Y285" s="239"/>
      <c r="Z285" s="239"/>
      <c r="AA285" s="239"/>
      <c r="AB285" s="287"/>
      <c r="AC285" s="241">
        <v>1.3086747E8</v>
      </c>
      <c r="AD285" s="212">
        <v>1.3086747E8</v>
      </c>
      <c r="AE285" s="1" t="s">
        <v>627</v>
      </c>
    </row>
    <row r="286" ht="15.75" customHeight="1">
      <c r="A286" s="279" t="s">
        <v>631</v>
      </c>
      <c r="B286" s="279">
        <v>1.143369214E9</v>
      </c>
      <c r="C286" s="213" t="s">
        <v>632</v>
      </c>
      <c r="D286" s="214" t="s">
        <v>633</v>
      </c>
      <c r="E286" s="214" t="s">
        <v>634</v>
      </c>
      <c r="F286" s="215" t="s">
        <v>635</v>
      </c>
      <c r="G286" s="215" t="s">
        <v>52</v>
      </c>
      <c r="H286" s="214" t="s">
        <v>636</v>
      </c>
      <c r="I286" s="214" t="s">
        <v>173</v>
      </c>
      <c r="J286" s="214">
        <v>212392.0</v>
      </c>
      <c r="K286" s="216" t="s">
        <v>637</v>
      </c>
      <c r="L286" s="217">
        <v>0.0</v>
      </c>
      <c r="M286" s="214">
        <v>69748.0</v>
      </c>
      <c r="N286" s="214">
        <v>-72.1963749721</v>
      </c>
      <c r="O286" s="214">
        <v>52.8203674842</v>
      </c>
      <c r="P286" s="215" t="s">
        <v>378</v>
      </c>
      <c r="Q286" s="214" t="s">
        <v>162</v>
      </c>
      <c r="R286" s="214" t="s">
        <v>157</v>
      </c>
      <c r="S286" s="214" t="s">
        <v>157</v>
      </c>
      <c r="T286" s="214" t="s">
        <v>157</v>
      </c>
      <c r="U286" s="214" t="s">
        <v>638</v>
      </c>
      <c r="V286" s="214" t="s">
        <v>157</v>
      </c>
      <c r="W286" s="215" t="s">
        <v>639</v>
      </c>
      <c r="X286" s="218">
        <v>2014.0</v>
      </c>
      <c r="Y286" s="214">
        <v>1.0</v>
      </c>
      <c r="Z286" s="214">
        <v>0.0</v>
      </c>
      <c r="AA286" s="217">
        <v>0.0</v>
      </c>
      <c r="AB286" s="214">
        <v>82.0</v>
      </c>
      <c r="AC286" s="219">
        <v>1.57369E8</v>
      </c>
      <c r="AD286" s="220">
        <v>2.05229E8</v>
      </c>
      <c r="AE286" s="1" t="s">
        <v>640</v>
      </c>
    </row>
    <row r="287" ht="15.75" customHeight="1">
      <c r="A287" s="279" t="s">
        <v>239</v>
      </c>
      <c r="B287" s="279">
        <v>3.368219922E9</v>
      </c>
      <c r="C287" s="199"/>
      <c r="D287" s="221" t="s">
        <v>633</v>
      </c>
      <c r="E287" s="221" t="s">
        <v>634</v>
      </c>
      <c r="F287" s="201"/>
      <c r="G287" s="201"/>
      <c r="H287" s="221" t="s">
        <v>641</v>
      </c>
      <c r="I287" s="221" t="s">
        <v>157</v>
      </c>
      <c r="J287" s="221">
        <v>212392.0</v>
      </c>
      <c r="K287" s="201"/>
      <c r="L287" s="222">
        <v>0.0</v>
      </c>
      <c r="M287" s="221">
        <v>69694.0</v>
      </c>
      <c r="N287" s="221">
        <v>-72.2037222222</v>
      </c>
      <c r="O287" s="221">
        <v>52.8089083333</v>
      </c>
      <c r="P287" s="201"/>
      <c r="Q287" s="221" t="s">
        <v>162</v>
      </c>
      <c r="R287" s="221" t="s">
        <v>642</v>
      </c>
      <c r="S287" s="221" t="s">
        <v>157</v>
      </c>
      <c r="T287" s="221" t="s">
        <v>157</v>
      </c>
      <c r="U287" s="221" t="s">
        <v>638</v>
      </c>
      <c r="V287" s="221" t="s">
        <v>157</v>
      </c>
      <c r="W287" s="201"/>
      <c r="X287" s="223">
        <v>2015.0</v>
      </c>
      <c r="Y287" s="221">
        <v>1.0</v>
      </c>
      <c r="Z287" s="221">
        <v>0.0</v>
      </c>
      <c r="AA287" s="222">
        <v>0.0</v>
      </c>
      <c r="AB287" s="221">
        <v>275.0</v>
      </c>
      <c r="AC287" s="224">
        <v>3.6814E7</v>
      </c>
      <c r="AD287" s="225">
        <v>1.36335765E9</v>
      </c>
      <c r="AE287" s="1" t="s">
        <v>640</v>
      </c>
    </row>
    <row r="288" ht="15.75" customHeight="1">
      <c r="A288" s="279" t="s">
        <v>643</v>
      </c>
      <c r="B288" s="279">
        <v>1.167354076E9</v>
      </c>
      <c r="C288" s="199"/>
      <c r="D288" s="221" t="s">
        <v>633</v>
      </c>
      <c r="E288" s="221" t="s">
        <v>634</v>
      </c>
      <c r="F288" s="201"/>
      <c r="G288" s="201"/>
      <c r="H288" s="221" t="s">
        <v>636</v>
      </c>
      <c r="I288" s="221" t="s">
        <v>173</v>
      </c>
      <c r="J288" s="221">
        <v>212392.0</v>
      </c>
      <c r="K288" s="201"/>
      <c r="L288" s="222">
        <v>8116000.0</v>
      </c>
      <c r="M288" s="221">
        <v>69694.0</v>
      </c>
      <c r="N288" s="221">
        <v>-72.2037222222</v>
      </c>
      <c r="O288" s="221">
        <v>52.8089083333</v>
      </c>
      <c r="P288" s="201"/>
      <c r="Q288" s="221" t="s">
        <v>162</v>
      </c>
      <c r="R288" s="221" t="s">
        <v>642</v>
      </c>
      <c r="S288" s="221" t="s">
        <v>157</v>
      </c>
      <c r="T288" s="221" t="s">
        <v>157</v>
      </c>
      <c r="U288" s="221" t="s">
        <v>638</v>
      </c>
      <c r="V288" s="221" t="s">
        <v>157</v>
      </c>
      <c r="W288" s="201"/>
      <c r="X288" s="223">
        <v>2016.0</v>
      </c>
      <c r="Y288" s="221">
        <v>1.0</v>
      </c>
      <c r="Z288" s="221">
        <v>31.0</v>
      </c>
      <c r="AA288" s="222">
        <v>8116000.0</v>
      </c>
      <c r="AB288" s="221">
        <v>365.0</v>
      </c>
      <c r="AC288" s="224">
        <v>6.0922E7</v>
      </c>
      <c r="AD288" s="225">
        <v>2.49911333E9</v>
      </c>
      <c r="AE288" s="1" t="s">
        <v>644</v>
      </c>
    </row>
    <row r="289" ht="15.75" customHeight="1">
      <c r="A289" s="279" t="s">
        <v>239</v>
      </c>
      <c r="B289" s="279">
        <v>3.368219922E9</v>
      </c>
      <c r="C289" s="199"/>
      <c r="D289" s="221" t="s">
        <v>633</v>
      </c>
      <c r="E289" s="221" t="s">
        <v>634</v>
      </c>
      <c r="F289" s="201"/>
      <c r="G289" s="201"/>
      <c r="H289" s="221" t="s">
        <v>636</v>
      </c>
      <c r="I289" s="221" t="s">
        <v>173</v>
      </c>
      <c r="J289" s="221">
        <v>212392.0</v>
      </c>
      <c r="K289" s="201"/>
      <c r="L289" s="222">
        <v>4539000.0</v>
      </c>
      <c r="M289" s="221">
        <v>69694.0</v>
      </c>
      <c r="N289" s="221">
        <v>-72.2037222222</v>
      </c>
      <c r="O289" s="221">
        <v>52.8089083333</v>
      </c>
      <c r="P289" s="201"/>
      <c r="Q289" s="221" t="s">
        <v>162</v>
      </c>
      <c r="R289" s="221" t="s">
        <v>642</v>
      </c>
      <c r="S289" s="221" t="s">
        <v>157</v>
      </c>
      <c r="T289" s="221" t="s">
        <v>157</v>
      </c>
      <c r="U289" s="221" t="s">
        <v>638</v>
      </c>
      <c r="V289" s="221" t="s">
        <v>157</v>
      </c>
      <c r="W289" s="201"/>
      <c r="X289" s="223">
        <v>2017.0</v>
      </c>
      <c r="Y289" s="221">
        <v>1.0</v>
      </c>
      <c r="Z289" s="221">
        <v>31.0</v>
      </c>
      <c r="AA289" s="222">
        <v>4539000.0</v>
      </c>
      <c r="AB289" s="221">
        <v>365.0</v>
      </c>
      <c r="AC289" s="224">
        <v>7.1117E7</v>
      </c>
      <c r="AD289" s="225">
        <v>2.7524593E9</v>
      </c>
      <c r="AE289" s="1" t="s">
        <v>645</v>
      </c>
    </row>
    <row r="290" ht="15.75" customHeight="1">
      <c r="A290" s="279" t="s">
        <v>239</v>
      </c>
      <c r="B290" s="279">
        <v>3.368219922E9</v>
      </c>
      <c r="C290" s="199"/>
      <c r="D290" s="221" t="s">
        <v>633</v>
      </c>
      <c r="E290" s="221" t="s">
        <v>634</v>
      </c>
      <c r="F290" s="201"/>
      <c r="G290" s="201"/>
      <c r="H290" s="221" t="s">
        <v>636</v>
      </c>
      <c r="I290" s="221" t="s">
        <v>173</v>
      </c>
      <c r="J290" s="221">
        <v>212392.0</v>
      </c>
      <c r="K290" s="201"/>
      <c r="L290" s="222">
        <v>6214000.0</v>
      </c>
      <c r="M290" s="221">
        <v>69694.0</v>
      </c>
      <c r="N290" s="221">
        <v>-72.2037222222</v>
      </c>
      <c r="O290" s="221">
        <v>52.8089083333</v>
      </c>
      <c r="P290" s="201"/>
      <c r="Q290" s="221" t="s">
        <v>162</v>
      </c>
      <c r="R290" s="221" t="s">
        <v>642</v>
      </c>
      <c r="S290" s="221" t="s">
        <v>157</v>
      </c>
      <c r="T290" s="221" t="s">
        <v>157</v>
      </c>
      <c r="U290" s="221" t="s">
        <v>638</v>
      </c>
      <c r="V290" s="221" t="s">
        <v>157</v>
      </c>
      <c r="W290" s="201"/>
      <c r="X290" s="223">
        <v>2018.0</v>
      </c>
      <c r="Y290" s="221">
        <v>1.0</v>
      </c>
      <c r="Z290" s="221">
        <v>31.0</v>
      </c>
      <c r="AA290" s="222">
        <v>6214000.0</v>
      </c>
      <c r="AB290" s="221">
        <v>365.0</v>
      </c>
      <c r="AC290" s="224">
        <v>6.54E7</v>
      </c>
      <c r="AD290" s="225">
        <v>2.7487618E9</v>
      </c>
      <c r="AE290" s="1" t="s">
        <v>646</v>
      </c>
    </row>
    <row r="291" ht="15.75" customHeight="1">
      <c r="A291" s="279" t="s">
        <v>239</v>
      </c>
      <c r="B291" s="279">
        <v>3.368219922E9</v>
      </c>
      <c r="C291" s="199"/>
      <c r="D291" s="228" t="s">
        <v>647</v>
      </c>
      <c r="E291" s="228" t="s">
        <v>648</v>
      </c>
      <c r="F291" s="201"/>
      <c r="G291" s="201"/>
      <c r="H291" s="228" t="s">
        <v>649</v>
      </c>
      <c r="I291" s="228" t="s">
        <v>173</v>
      </c>
      <c r="J291" s="228">
        <v>212392.0</v>
      </c>
      <c r="K291" s="201"/>
      <c r="L291" s="228">
        <v>5111000.0</v>
      </c>
      <c r="M291" s="228">
        <v>69694.0</v>
      </c>
      <c r="N291" s="228" t="s">
        <v>650</v>
      </c>
      <c r="O291" s="228" t="s">
        <v>651</v>
      </c>
      <c r="P291" s="201"/>
      <c r="Q291" s="228" t="s">
        <v>162</v>
      </c>
      <c r="R291" s="228" t="s">
        <v>642</v>
      </c>
      <c r="S291" s="228" t="s">
        <v>157</v>
      </c>
      <c r="T291" s="228" t="s">
        <v>157</v>
      </c>
      <c r="U291" s="228" t="s">
        <v>638</v>
      </c>
      <c r="V291" s="228" t="s">
        <v>157</v>
      </c>
      <c r="W291" s="201"/>
      <c r="X291" s="229">
        <v>2019.0</v>
      </c>
      <c r="Y291" s="228">
        <v>1.0</v>
      </c>
      <c r="Z291" s="228">
        <v>31.0</v>
      </c>
      <c r="AA291" s="228">
        <v>5111000.0</v>
      </c>
      <c r="AB291" s="228">
        <v>365.0</v>
      </c>
      <c r="AC291" s="230">
        <v>5.8953E7</v>
      </c>
      <c r="AD291" s="225">
        <v>2.7622115E9</v>
      </c>
      <c r="AE291" s="1" t="s">
        <v>652</v>
      </c>
    </row>
    <row r="292" ht="15.75" customHeight="1">
      <c r="A292" s="279" t="s">
        <v>239</v>
      </c>
      <c r="B292" s="279">
        <v>3.368219922E9</v>
      </c>
      <c r="C292" s="199"/>
      <c r="D292" s="228" t="s">
        <v>647</v>
      </c>
      <c r="E292" s="228" t="s">
        <v>648</v>
      </c>
      <c r="F292" s="201"/>
      <c r="G292" s="201"/>
      <c r="H292" s="228" t="s">
        <v>649</v>
      </c>
      <c r="I292" s="228" t="s">
        <v>173</v>
      </c>
      <c r="J292" s="228">
        <v>212392.0</v>
      </c>
      <c r="K292" s="201"/>
      <c r="L292" s="228">
        <v>4215000.0</v>
      </c>
      <c r="M292" s="228">
        <v>69694.0</v>
      </c>
      <c r="N292" s="228" t="s">
        <v>650</v>
      </c>
      <c r="O292" s="228" t="s">
        <v>651</v>
      </c>
      <c r="P292" s="201"/>
      <c r="Q292" s="228" t="s">
        <v>162</v>
      </c>
      <c r="R292" s="228" t="s">
        <v>642</v>
      </c>
      <c r="S292" s="228" t="s">
        <v>157</v>
      </c>
      <c r="T292" s="228" t="s">
        <v>157</v>
      </c>
      <c r="U292" s="228" t="s">
        <v>638</v>
      </c>
      <c r="V292" s="228" t="s">
        <v>157</v>
      </c>
      <c r="W292" s="201"/>
      <c r="X292" s="229">
        <v>2020.0</v>
      </c>
      <c r="Y292" s="228">
        <v>1.0</v>
      </c>
      <c r="Z292" s="228">
        <v>31.0</v>
      </c>
      <c r="AA292" s="228">
        <v>4215000.0</v>
      </c>
      <c r="AB292" s="228">
        <v>366.0</v>
      </c>
      <c r="AC292" s="230">
        <v>3.9135E7</v>
      </c>
      <c r="AD292" s="225">
        <v>2.657042E9</v>
      </c>
      <c r="AE292" s="1" t="s">
        <v>653</v>
      </c>
    </row>
    <row r="293" ht="15.75" customHeight="1">
      <c r="A293" s="279" t="s">
        <v>357</v>
      </c>
      <c r="B293" s="279">
        <v>3.370117692E9</v>
      </c>
      <c r="C293" s="199"/>
      <c r="D293" s="228" t="s">
        <v>647</v>
      </c>
      <c r="E293" s="228" t="s">
        <v>648</v>
      </c>
      <c r="F293" s="201"/>
      <c r="G293" s="201"/>
      <c r="H293" s="228" t="s">
        <v>649</v>
      </c>
      <c r="I293" s="228" t="s">
        <v>173</v>
      </c>
      <c r="J293" s="228">
        <v>212392.0</v>
      </c>
      <c r="K293" s="201"/>
      <c r="L293" s="228">
        <v>4613000.0</v>
      </c>
      <c r="M293" s="228">
        <v>69694.0</v>
      </c>
      <c r="N293" s="228" t="s">
        <v>650</v>
      </c>
      <c r="O293" s="228" t="s">
        <v>651</v>
      </c>
      <c r="P293" s="201"/>
      <c r="Q293" s="228" t="s">
        <v>162</v>
      </c>
      <c r="R293" s="228" t="s">
        <v>642</v>
      </c>
      <c r="S293" s="228" t="s">
        <v>157</v>
      </c>
      <c r="T293" s="228" t="s">
        <v>157</v>
      </c>
      <c r="U293" s="228" t="s">
        <v>638</v>
      </c>
      <c r="V293" s="228" t="s">
        <v>157</v>
      </c>
      <c r="W293" s="201"/>
      <c r="X293" s="229">
        <v>2021.0</v>
      </c>
      <c r="Y293" s="228">
        <v>1.0</v>
      </c>
      <c r="Z293" s="228">
        <v>31.0</v>
      </c>
      <c r="AA293" s="228">
        <v>4613000.0</v>
      </c>
      <c r="AB293" s="228">
        <v>365.0</v>
      </c>
      <c r="AC293" s="230">
        <v>5.2986E7</v>
      </c>
      <c r="AD293" s="225">
        <v>2.418336E9</v>
      </c>
      <c r="AE293" s="1" t="s">
        <v>654</v>
      </c>
    </row>
    <row r="294" ht="15.75" customHeight="1">
      <c r="C294" s="199"/>
      <c r="D294" s="228"/>
      <c r="E294" s="228"/>
      <c r="F294" s="201"/>
      <c r="G294" s="201"/>
      <c r="H294" s="228" t="s">
        <v>649</v>
      </c>
      <c r="I294" s="228"/>
      <c r="J294" s="228"/>
      <c r="K294" s="201"/>
      <c r="L294" s="228">
        <v>489000.0</v>
      </c>
      <c r="M294" s="228">
        <v>69694.0</v>
      </c>
      <c r="N294" s="228"/>
      <c r="O294" s="228"/>
      <c r="P294" s="201"/>
      <c r="Q294" s="228"/>
      <c r="R294" s="228"/>
      <c r="S294" s="228"/>
      <c r="T294" s="228"/>
      <c r="U294" s="228"/>
      <c r="V294" s="228"/>
      <c r="W294" s="201"/>
      <c r="X294" s="229">
        <v>2022.0</v>
      </c>
      <c r="Y294" s="228"/>
      <c r="Z294" s="228"/>
      <c r="AA294" s="228"/>
      <c r="AB294" s="248"/>
      <c r="AC294" s="230">
        <v>4.9717E7</v>
      </c>
      <c r="AD294" s="225">
        <v>2.898294E9</v>
      </c>
      <c r="AE294" s="1" t="s">
        <v>655</v>
      </c>
    </row>
    <row r="295" ht="15.75" customHeight="1">
      <c r="C295" s="206"/>
      <c r="D295" s="231" t="s">
        <v>647</v>
      </c>
      <c r="E295" s="231" t="s">
        <v>648</v>
      </c>
      <c r="F295" s="208"/>
      <c r="G295" s="208"/>
      <c r="H295" s="231" t="s">
        <v>649</v>
      </c>
      <c r="I295" s="231" t="s">
        <v>173</v>
      </c>
      <c r="J295" s="231">
        <v>212392.0</v>
      </c>
      <c r="K295" s="208"/>
      <c r="L295" s="231">
        <v>3850000.0</v>
      </c>
      <c r="M295" s="231">
        <v>69694.0</v>
      </c>
      <c r="N295" s="231" t="s">
        <v>650</v>
      </c>
      <c r="O295" s="231" t="s">
        <v>651</v>
      </c>
      <c r="P295" s="208"/>
      <c r="Q295" s="231" t="s">
        <v>162</v>
      </c>
      <c r="R295" s="231" t="s">
        <v>642</v>
      </c>
      <c r="S295" s="231" t="s">
        <v>157</v>
      </c>
      <c r="T295" s="231" t="s">
        <v>157</v>
      </c>
      <c r="U295" s="231" t="s">
        <v>638</v>
      </c>
      <c r="V295" s="231" t="s">
        <v>157</v>
      </c>
      <c r="W295" s="208"/>
      <c r="X295" s="232">
        <v>2023.0</v>
      </c>
      <c r="Y295" s="231"/>
      <c r="Z295" s="231"/>
      <c r="AA295" s="231"/>
      <c r="AB295" s="231"/>
      <c r="AC295" s="233">
        <v>4.515E7</v>
      </c>
      <c r="AD295" s="234">
        <v>2.348996E9</v>
      </c>
      <c r="AE295" s="1" t="s">
        <v>656</v>
      </c>
    </row>
    <row r="296" ht="15.75" customHeight="1">
      <c r="A296" s="279" t="s">
        <v>239</v>
      </c>
      <c r="B296" s="279">
        <v>3.368219922E9</v>
      </c>
      <c r="C296" s="191" t="s">
        <v>657</v>
      </c>
      <c r="D296" s="192" t="s">
        <v>658</v>
      </c>
      <c r="E296" s="192" t="s">
        <v>659</v>
      </c>
      <c r="F296" s="193" t="s">
        <v>660</v>
      </c>
      <c r="G296" s="193" t="s">
        <v>661</v>
      </c>
      <c r="H296" s="192" t="s">
        <v>662</v>
      </c>
      <c r="I296" s="192" t="s">
        <v>157</v>
      </c>
      <c r="J296" s="192">
        <v>212220.0</v>
      </c>
      <c r="K296" s="194" t="s">
        <v>199</v>
      </c>
      <c r="L296" s="195">
        <v>282000.0</v>
      </c>
      <c r="M296" s="192">
        <v>63364.0</v>
      </c>
      <c r="N296" s="192">
        <v>-76.0656296258</v>
      </c>
      <c r="O296" s="192">
        <v>52.7051105262</v>
      </c>
      <c r="P296" s="193" t="s">
        <v>378</v>
      </c>
      <c r="Q296" s="192" t="s">
        <v>176</v>
      </c>
      <c r="R296" s="192" t="s">
        <v>157</v>
      </c>
      <c r="S296" s="192" t="s">
        <v>157</v>
      </c>
      <c r="T296" s="192" t="s">
        <v>157</v>
      </c>
      <c r="U296" s="192" t="s">
        <v>638</v>
      </c>
      <c r="V296" s="192" t="s">
        <v>157</v>
      </c>
      <c r="W296" s="262" t="s">
        <v>481</v>
      </c>
      <c r="X296" s="196">
        <v>2012.0</v>
      </c>
      <c r="Y296" s="192">
        <v>1.0</v>
      </c>
      <c r="Z296" s="192">
        <v>31.0</v>
      </c>
      <c r="AA296" s="195">
        <v>282000.0</v>
      </c>
      <c r="AB296" s="192">
        <v>366.0</v>
      </c>
      <c r="AC296" s="197">
        <v>6556000.0</v>
      </c>
      <c r="AD296" s="198">
        <v>3.10179E8</v>
      </c>
      <c r="AE296" s="1" t="s">
        <v>663</v>
      </c>
    </row>
    <row r="297" ht="15.75" customHeight="1">
      <c r="A297" s="279" t="s">
        <v>643</v>
      </c>
      <c r="B297" s="279">
        <v>1.167354076E9</v>
      </c>
      <c r="C297" s="199"/>
      <c r="D297" s="200" t="s">
        <v>658</v>
      </c>
      <c r="E297" s="200" t="s">
        <v>659</v>
      </c>
      <c r="F297" s="201"/>
      <c r="G297" s="201"/>
      <c r="H297" s="200" t="s">
        <v>664</v>
      </c>
      <c r="I297" s="200" t="s">
        <v>665</v>
      </c>
      <c r="J297" s="200">
        <v>212220.0</v>
      </c>
      <c r="K297" s="201"/>
      <c r="L297" s="202">
        <v>2642000.0</v>
      </c>
      <c r="M297" s="200">
        <v>44814.0</v>
      </c>
      <c r="N297" s="200">
        <v>-76.0656296258</v>
      </c>
      <c r="O297" s="200">
        <v>52.7101504931</v>
      </c>
      <c r="P297" s="201"/>
      <c r="Q297" s="200" t="s">
        <v>162</v>
      </c>
      <c r="R297" s="200" t="s">
        <v>157</v>
      </c>
      <c r="S297" s="200" t="s">
        <v>157</v>
      </c>
      <c r="T297" s="200" t="s">
        <v>157</v>
      </c>
      <c r="U297" s="200" t="s">
        <v>638</v>
      </c>
      <c r="V297" s="200" t="s">
        <v>157</v>
      </c>
      <c r="W297" s="201"/>
      <c r="X297" s="203">
        <v>2013.0</v>
      </c>
      <c r="Y297" s="200">
        <v>1.0</v>
      </c>
      <c r="Z297" s="200">
        <v>31.0</v>
      </c>
      <c r="AA297" s="202">
        <v>2642000.0</v>
      </c>
      <c r="AB297" s="200">
        <v>365.0</v>
      </c>
      <c r="AC297" s="204">
        <v>5.8923E7</v>
      </c>
      <c r="AD297" s="205">
        <v>7.9427E8</v>
      </c>
      <c r="AE297" s="1" t="s">
        <v>663</v>
      </c>
    </row>
    <row r="298" ht="15.75" customHeight="1">
      <c r="A298" s="279" t="s">
        <v>239</v>
      </c>
      <c r="B298" s="279">
        <v>3.368219922E9</v>
      </c>
      <c r="C298" s="199"/>
      <c r="D298" s="200" t="s">
        <v>658</v>
      </c>
      <c r="E298" s="200" t="s">
        <v>659</v>
      </c>
      <c r="F298" s="201"/>
      <c r="G298" s="201"/>
      <c r="H298" s="200" t="s">
        <v>666</v>
      </c>
      <c r="I298" s="200" t="s">
        <v>667</v>
      </c>
      <c r="J298" s="200">
        <v>212220.0</v>
      </c>
      <c r="K298" s="201"/>
      <c r="L298" s="202">
        <v>651000.0</v>
      </c>
      <c r="M298" s="200">
        <v>63364.0</v>
      </c>
      <c r="N298" s="200">
        <v>-76.0656296258</v>
      </c>
      <c r="O298" s="200">
        <v>52.7051105262</v>
      </c>
      <c r="P298" s="201"/>
      <c r="Q298" s="200" t="s">
        <v>176</v>
      </c>
      <c r="R298" s="200" t="s">
        <v>157</v>
      </c>
      <c r="S298" s="200" t="s">
        <v>157</v>
      </c>
      <c r="T298" s="200" t="s">
        <v>157</v>
      </c>
      <c r="U298" s="200" t="s">
        <v>638</v>
      </c>
      <c r="V298" s="200" t="s">
        <v>157</v>
      </c>
      <c r="W298" s="201"/>
      <c r="X298" s="203">
        <v>2014.0</v>
      </c>
      <c r="Y298" s="200">
        <v>1.0</v>
      </c>
      <c r="Z298" s="200">
        <v>31.0</v>
      </c>
      <c r="AA298" s="202">
        <v>651000.0</v>
      </c>
      <c r="AB298" s="200">
        <v>365.0</v>
      </c>
      <c r="AC298" s="204">
        <v>5560000.0</v>
      </c>
      <c r="AD298" s="205">
        <v>1.185898E9</v>
      </c>
      <c r="AE298" s="1" t="s">
        <v>663</v>
      </c>
    </row>
    <row r="299" ht="15.75" customHeight="1">
      <c r="A299" s="279" t="s">
        <v>207</v>
      </c>
      <c r="B299" s="279">
        <v>1.145657301E9</v>
      </c>
      <c r="C299" s="199"/>
      <c r="D299" s="200" t="s">
        <v>658</v>
      </c>
      <c r="E299" s="200" t="s">
        <v>659</v>
      </c>
      <c r="F299" s="201"/>
      <c r="G299" s="201"/>
      <c r="H299" s="200" t="s">
        <v>668</v>
      </c>
      <c r="I299" s="200" t="s">
        <v>667</v>
      </c>
      <c r="J299" s="200">
        <v>212220.0</v>
      </c>
      <c r="K299" s="201"/>
      <c r="L299" s="202">
        <v>250000.0</v>
      </c>
      <c r="M299" s="200">
        <v>63364.0</v>
      </c>
      <c r="N299" s="200">
        <v>-76.0656296258</v>
      </c>
      <c r="O299" s="200">
        <v>52.7051105262</v>
      </c>
      <c r="P299" s="201"/>
      <c r="Q299" s="200" t="s">
        <v>176</v>
      </c>
      <c r="R299" s="200" t="s">
        <v>157</v>
      </c>
      <c r="S299" s="200" t="s">
        <v>157</v>
      </c>
      <c r="T299" s="200" t="s">
        <v>157</v>
      </c>
      <c r="U299" s="200" t="s">
        <v>638</v>
      </c>
      <c r="V299" s="200" t="s">
        <v>157</v>
      </c>
      <c r="W299" s="201"/>
      <c r="X299" s="203">
        <v>2015.0</v>
      </c>
      <c r="Y299" s="200">
        <v>1.0</v>
      </c>
      <c r="Z299" s="200">
        <v>31.0</v>
      </c>
      <c r="AA299" s="202">
        <v>250000.0</v>
      </c>
      <c r="AB299" s="200">
        <v>334.0</v>
      </c>
      <c r="AC299" s="204">
        <v>1876000.0</v>
      </c>
      <c r="AD299" s="205">
        <v>1.720541E9</v>
      </c>
      <c r="AE299" s="1" t="s">
        <v>669</v>
      </c>
    </row>
    <row r="300" ht="15.75" customHeight="1">
      <c r="A300" s="279" t="s">
        <v>302</v>
      </c>
      <c r="B300" s="279">
        <v>1.169372118E9</v>
      </c>
      <c r="C300" s="199"/>
      <c r="D300" s="200" t="s">
        <v>658</v>
      </c>
      <c r="E300" s="200" t="s">
        <v>659</v>
      </c>
      <c r="F300" s="201"/>
      <c r="G300" s="201"/>
      <c r="H300" s="200" t="s">
        <v>670</v>
      </c>
      <c r="I300" s="200" t="s">
        <v>667</v>
      </c>
      <c r="J300" s="200">
        <v>212220.0</v>
      </c>
      <c r="K300" s="201"/>
      <c r="L300" s="202">
        <v>216000.0</v>
      </c>
      <c r="M300" s="200">
        <v>63364.0</v>
      </c>
      <c r="N300" s="200">
        <v>-76.0656296258</v>
      </c>
      <c r="O300" s="200">
        <v>52.7051105262</v>
      </c>
      <c r="P300" s="201"/>
      <c r="Q300" s="200" t="s">
        <v>176</v>
      </c>
      <c r="R300" s="200" t="s">
        <v>157</v>
      </c>
      <c r="S300" s="200" t="s">
        <v>157</v>
      </c>
      <c r="T300" s="200" t="s">
        <v>157</v>
      </c>
      <c r="U300" s="200" t="s">
        <v>638</v>
      </c>
      <c r="V300" s="200" t="s">
        <v>157</v>
      </c>
      <c r="W300" s="201"/>
      <c r="X300" s="203">
        <v>2016.0</v>
      </c>
      <c r="Y300" s="200">
        <v>1.0</v>
      </c>
      <c r="Z300" s="200">
        <v>31.0</v>
      </c>
      <c r="AA300" s="202">
        <v>216000.0</v>
      </c>
      <c r="AB300" s="200">
        <v>366.0</v>
      </c>
      <c r="AC300" s="204">
        <v>2094000.0</v>
      </c>
      <c r="AD300" s="205">
        <v>2.674465E9</v>
      </c>
      <c r="AE300" s="1" t="s">
        <v>669</v>
      </c>
    </row>
    <row r="301" ht="15.75" customHeight="1">
      <c r="A301" s="279" t="s">
        <v>239</v>
      </c>
      <c r="B301" s="279">
        <v>3.368219922E9</v>
      </c>
      <c r="C301" s="199"/>
      <c r="D301" s="200" t="s">
        <v>658</v>
      </c>
      <c r="E301" s="200" t="s">
        <v>659</v>
      </c>
      <c r="F301" s="201"/>
      <c r="G301" s="201"/>
      <c r="H301" s="200" t="s">
        <v>671</v>
      </c>
      <c r="I301" s="200" t="s">
        <v>672</v>
      </c>
      <c r="J301" s="200">
        <v>212220.0</v>
      </c>
      <c r="K301" s="201"/>
      <c r="L301" s="202">
        <v>214000.0</v>
      </c>
      <c r="M301" s="200">
        <v>63364.0</v>
      </c>
      <c r="N301" s="200">
        <v>-76.0656296258</v>
      </c>
      <c r="O301" s="200">
        <v>52.7051105262</v>
      </c>
      <c r="P301" s="201"/>
      <c r="Q301" s="200" t="s">
        <v>176</v>
      </c>
      <c r="R301" s="200" t="s">
        <v>157</v>
      </c>
      <c r="S301" s="200" t="s">
        <v>157</v>
      </c>
      <c r="T301" s="200" t="s">
        <v>157</v>
      </c>
      <c r="U301" s="200" t="s">
        <v>638</v>
      </c>
      <c r="V301" s="200" t="s">
        <v>157</v>
      </c>
      <c r="W301" s="201"/>
      <c r="X301" s="203">
        <v>2017.0</v>
      </c>
      <c r="Y301" s="200">
        <v>1.0</v>
      </c>
      <c r="Z301" s="200">
        <v>31.0</v>
      </c>
      <c r="AA301" s="202">
        <v>214000.0</v>
      </c>
      <c r="AB301" s="200">
        <v>365.0</v>
      </c>
      <c r="AC301" s="204">
        <v>1787000.0</v>
      </c>
      <c r="AD301" s="205">
        <v>4.073261E9</v>
      </c>
      <c r="AE301" s="1" t="s">
        <v>669</v>
      </c>
    </row>
    <row r="302" ht="15.75" customHeight="1">
      <c r="A302" s="279" t="s">
        <v>239</v>
      </c>
      <c r="B302" s="279">
        <v>3.368219922E9</v>
      </c>
      <c r="C302" s="235"/>
      <c r="D302" s="200" t="s">
        <v>658</v>
      </c>
      <c r="E302" s="200" t="s">
        <v>659</v>
      </c>
      <c r="F302" s="201"/>
      <c r="G302" s="201"/>
      <c r="H302" s="200" t="s">
        <v>673</v>
      </c>
      <c r="I302" s="200" t="s">
        <v>672</v>
      </c>
      <c r="J302" s="200">
        <v>212220.0</v>
      </c>
      <c r="K302" s="201"/>
      <c r="L302" s="202">
        <v>185000.0</v>
      </c>
      <c r="M302" s="200">
        <v>63364.0</v>
      </c>
      <c r="N302" s="200">
        <v>-76.0656296258</v>
      </c>
      <c r="O302" s="200">
        <v>52.7051105262</v>
      </c>
      <c r="P302" s="201"/>
      <c r="Q302" s="200" t="s">
        <v>176</v>
      </c>
      <c r="R302" s="200" t="s">
        <v>157</v>
      </c>
      <c r="S302" s="200" t="s">
        <v>157</v>
      </c>
      <c r="T302" s="200" t="s">
        <v>157</v>
      </c>
      <c r="U302" s="200" t="s">
        <v>638</v>
      </c>
      <c r="V302" s="200" t="s">
        <v>157</v>
      </c>
      <c r="W302" s="201"/>
      <c r="X302" s="203">
        <v>2018.0</v>
      </c>
      <c r="Y302" s="200">
        <v>1.0</v>
      </c>
      <c r="Z302" s="200">
        <v>31.0</v>
      </c>
      <c r="AA302" s="202">
        <v>185000.0</v>
      </c>
      <c r="AB302" s="200">
        <v>365.0</v>
      </c>
      <c r="AC302" s="204">
        <v>2180000.0</v>
      </c>
      <c r="AD302" s="205">
        <v>3.295378E9</v>
      </c>
      <c r="AE302" s="1" t="s">
        <v>669</v>
      </c>
    </row>
    <row r="303" ht="15.75" customHeight="1">
      <c r="A303" s="279" t="s">
        <v>351</v>
      </c>
      <c r="B303" s="279">
        <v>1.170258231E9</v>
      </c>
      <c r="C303" s="286" t="s">
        <v>674</v>
      </c>
      <c r="D303" s="236" t="s">
        <v>675</v>
      </c>
      <c r="E303" s="236" t="s">
        <v>676</v>
      </c>
      <c r="F303" s="201"/>
      <c r="G303" s="201"/>
      <c r="H303" s="236" t="s">
        <v>673</v>
      </c>
      <c r="I303" s="236" t="s">
        <v>672</v>
      </c>
      <c r="J303" s="236">
        <v>212220.0</v>
      </c>
      <c r="K303" s="201"/>
      <c r="L303" s="236">
        <v>199000.0</v>
      </c>
      <c r="M303" s="236">
        <v>63364.0</v>
      </c>
      <c r="N303" s="236" t="s">
        <v>677</v>
      </c>
      <c r="O303" s="236" t="s">
        <v>678</v>
      </c>
      <c r="P303" s="201"/>
      <c r="Q303" s="236" t="s">
        <v>176</v>
      </c>
      <c r="R303" s="236" t="s">
        <v>157</v>
      </c>
      <c r="S303" s="236" t="s">
        <v>157</v>
      </c>
      <c r="T303" s="236" t="s">
        <v>157</v>
      </c>
      <c r="U303" s="236" t="s">
        <v>638</v>
      </c>
      <c r="V303" s="236" t="s">
        <v>157</v>
      </c>
      <c r="W303" s="201"/>
      <c r="X303" s="237">
        <v>2019.0</v>
      </c>
      <c r="Y303" s="236">
        <v>1.0</v>
      </c>
      <c r="Z303" s="236">
        <v>31.0</v>
      </c>
      <c r="AA303" s="236">
        <v>199000.0</v>
      </c>
      <c r="AB303" s="236">
        <v>220.0</v>
      </c>
      <c r="AC303" s="238">
        <v>1385000.0</v>
      </c>
      <c r="AD303" s="205">
        <v>3.331992E9</v>
      </c>
      <c r="AE303" s="1" t="s">
        <v>669</v>
      </c>
    </row>
    <row r="304" ht="15.75" customHeight="1">
      <c r="A304" s="279" t="s">
        <v>207</v>
      </c>
      <c r="B304" s="279">
        <v>1.145657301E9</v>
      </c>
      <c r="C304" s="199"/>
      <c r="D304" s="236" t="s">
        <v>675</v>
      </c>
      <c r="E304" s="236" t="s">
        <v>676</v>
      </c>
      <c r="F304" s="201"/>
      <c r="G304" s="201"/>
      <c r="H304" s="236" t="s">
        <v>679</v>
      </c>
      <c r="I304" s="236" t="s">
        <v>672</v>
      </c>
      <c r="J304" s="236">
        <v>212220.0</v>
      </c>
      <c r="K304" s="201"/>
      <c r="L304" s="236">
        <v>0.0</v>
      </c>
      <c r="M304" s="236">
        <v>63364.0</v>
      </c>
      <c r="N304" s="236" t="s">
        <v>677</v>
      </c>
      <c r="O304" s="236" t="s">
        <v>678</v>
      </c>
      <c r="P304" s="201"/>
      <c r="Q304" s="236" t="s">
        <v>176</v>
      </c>
      <c r="R304" s="236" t="s">
        <v>157</v>
      </c>
      <c r="S304" s="236" t="s">
        <v>157</v>
      </c>
      <c r="T304" s="236" t="s">
        <v>157</v>
      </c>
      <c r="U304" s="236" t="s">
        <v>638</v>
      </c>
      <c r="V304" s="236" t="s">
        <v>157</v>
      </c>
      <c r="W304" s="201"/>
      <c r="X304" s="237">
        <v>2020.0</v>
      </c>
      <c r="Y304" s="236">
        <v>1.0</v>
      </c>
      <c r="Z304" s="236">
        <v>0.0</v>
      </c>
      <c r="AA304" s="236">
        <v>0.0</v>
      </c>
      <c r="AB304" s="236">
        <v>0.0</v>
      </c>
      <c r="AC304" s="238">
        <v>0.0</v>
      </c>
      <c r="AD304" s="205">
        <v>3.794276E9</v>
      </c>
      <c r="AE304" s="1" t="s">
        <v>669</v>
      </c>
    </row>
    <row r="305" ht="15.75" customHeight="1">
      <c r="A305" s="279" t="s">
        <v>239</v>
      </c>
      <c r="B305" s="279">
        <v>3.368219922E9</v>
      </c>
      <c r="C305" s="199"/>
      <c r="D305" s="236" t="s">
        <v>675</v>
      </c>
      <c r="E305" s="236" t="s">
        <v>676</v>
      </c>
      <c r="F305" s="201"/>
      <c r="G305" s="201"/>
      <c r="H305" s="236" t="s">
        <v>680</v>
      </c>
      <c r="I305" s="236" t="s">
        <v>672</v>
      </c>
      <c r="J305" s="236">
        <v>212220.0</v>
      </c>
      <c r="K305" s="201"/>
      <c r="L305" s="236">
        <v>1154000.0</v>
      </c>
      <c r="M305" s="236">
        <v>63365.0</v>
      </c>
      <c r="N305" s="236" t="s">
        <v>681</v>
      </c>
      <c r="O305" s="236" t="s">
        <v>682</v>
      </c>
      <c r="P305" s="201"/>
      <c r="Q305" s="236" t="s">
        <v>176</v>
      </c>
      <c r="R305" s="236" t="s">
        <v>157</v>
      </c>
      <c r="S305" s="236" t="s">
        <v>157</v>
      </c>
      <c r="T305" s="236" t="s">
        <v>683</v>
      </c>
      <c r="U305" s="236" t="s">
        <v>638</v>
      </c>
      <c r="V305" s="236" t="s">
        <v>157</v>
      </c>
      <c r="W305" s="201"/>
      <c r="X305" s="237">
        <v>2021.0</v>
      </c>
      <c r="Y305" s="236">
        <v>1.0</v>
      </c>
      <c r="Z305" s="236">
        <v>31.0</v>
      </c>
      <c r="AA305" s="236">
        <v>1154000.0</v>
      </c>
      <c r="AB305" s="236">
        <v>365.0</v>
      </c>
      <c r="AC305" s="238">
        <v>1.4296E7</v>
      </c>
      <c r="AD305" s="205">
        <v>3.070656E9</v>
      </c>
      <c r="AE305" s="1" t="s">
        <v>669</v>
      </c>
    </row>
    <row r="306" ht="15.75" customHeight="1">
      <c r="C306" s="199"/>
      <c r="D306" s="236"/>
      <c r="E306" s="236"/>
      <c r="F306" s="201"/>
      <c r="G306" s="201"/>
      <c r="H306" s="236" t="s">
        <v>684</v>
      </c>
      <c r="I306" s="236"/>
      <c r="J306" s="236"/>
      <c r="K306" s="201"/>
      <c r="L306" s="236">
        <v>131000.0</v>
      </c>
      <c r="M306" s="236">
        <v>63365.0</v>
      </c>
      <c r="N306" s="236"/>
      <c r="O306" s="236"/>
      <c r="P306" s="201"/>
      <c r="Q306" s="236"/>
      <c r="R306" s="236"/>
      <c r="S306" s="236"/>
      <c r="T306" s="236"/>
      <c r="U306" s="236"/>
      <c r="V306" s="236"/>
      <c r="W306" s="201"/>
      <c r="X306" s="237">
        <v>2022.0</v>
      </c>
      <c r="Y306" s="236"/>
      <c r="Z306" s="236"/>
      <c r="AA306" s="236"/>
      <c r="AB306" s="257"/>
      <c r="AC306" s="238">
        <v>1.5468E7</v>
      </c>
      <c r="AD306" s="205">
        <v>3.206034E9</v>
      </c>
      <c r="AE306" s="1" t="s">
        <v>669</v>
      </c>
    </row>
    <row r="307" ht="15.75" customHeight="1">
      <c r="C307" s="206"/>
      <c r="D307" s="239" t="s">
        <v>675</v>
      </c>
      <c r="E307" s="239" t="s">
        <v>676</v>
      </c>
      <c r="F307" s="208"/>
      <c r="G307" s="208"/>
      <c r="H307" s="239" t="s">
        <v>685</v>
      </c>
      <c r="I307" s="239" t="s">
        <v>157</v>
      </c>
      <c r="J307" s="239">
        <v>212220.0</v>
      </c>
      <c r="K307" s="208"/>
      <c r="L307" s="239">
        <v>1304000.0</v>
      </c>
      <c r="M307" s="239">
        <v>63365.0</v>
      </c>
      <c r="N307" s="239" t="s">
        <v>681</v>
      </c>
      <c r="O307" s="239" t="s">
        <v>682</v>
      </c>
      <c r="P307" s="208"/>
      <c r="Q307" s="239" t="s">
        <v>176</v>
      </c>
      <c r="R307" s="239" t="s">
        <v>157</v>
      </c>
      <c r="S307" s="239" t="s">
        <v>157</v>
      </c>
      <c r="T307" s="239" t="s">
        <v>683</v>
      </c>
      <c r="U307" s="239" t="s">
        <v>638</v>
      </c>
      <c r="V307" s="239" t="s">
        <v>157</v>
      </c>
      <c r="W307" s="208"/>
      <c r="X307" s="240">
        <v>2023.0</v>
      </c>
      <c r="Y307" s="239"/>
      <c r="Z307" s="239"/>
      <c r="AA307" s="239"/>
      <c r="AB307" s="239"/>
      <c r="AC307" s="241">
        <v>1.609E7</v>
      </c>
      <c r="AD307" s="212">
        <v>3.197263E9</v>
      </c>
      <c r="AE307" s="1" t="s">
        <v>669</v>
      </c>
    </row>
    <row r="308" ht="15.75" customHeight="1">
      <c r="A308" s="279" t="s">
        <v>357</v>
      </c>
      <c r="B308" s="279">
        <v>3.370117692E9</v>
      </c>
      <c r="C308" s="213" t="s">
        <v>686</v>
      </c>
      <c r="D308" s="214" t="s">
        <v>687</v>
      </c>
      <c r="E308" s="214" t="s">
        <v>688</v>
      </c>
      <c r="F308" s="215" t="s">
        <v>689</v>
      </c>
      <c r="G308" s="215" t="s">
        <v>690</v>
      </c>
      <c r="H308" s="214" t="s">
        <v>691</v>
      </c>
      <c r="I308" s="214" t="s">
        <v>157</v>
      </c>
      <c r="J308" s="214">
        <v>212232.0</v>
      </c>
      <c r="K308" s="216" t="s">
        <v>428</v>
      </c>
      <c r="L308" s="217">
        <v>1974000.0</v>
      </c>
      <c r="M308" s="214">
        <v>46173.0</v>
      </c>
      <c r="N308" s="214">
        <v>-73.337875455</v>
      </c>
      <c r="O308" s="214">
        <v>61.5947256728</v>
      </c>
      <c r="P308" s="215" t="s">
        <v>429</v>
      </c>
      <c r="Q308" s="214" t="s">
        <v>162</v>
      </c>
      <c r="R308" s="214" t="s">
        <v>692</v>
      </c>
      <c r="S308" s="214" t="s">
        <v>157</v>
      </c>
      <c r="T308" s="214" t="s">
        <v>157</v>
      </c>
      <c r="U308" s="214" t="s">
        <v>693</v>
      </c>
      <c r="V308" s="214" t="s">
        <v>157</v>
      </c>
      <c r="W308" s="215" t="s">
        <v>694</v>
      </c>
      <c r="X308" s="218">
        <v>2012.0</v>
      </c>
      <c r="Y308" s="214">
        <v>1.0</v>
      </c>
      <c r="Z308" s="214">
        <v>31.0</v>
      </c>
      <c r="AA308" s="217">
        <v>1974000.0</v>
      </c>
      <c r="AB308" s="214">
        <v>365.0</v>
      </c>
      <c r="AC308" s="219">
        <v>4.2706E7</v>
      </c>
      <c r="AD308" s="220">
        <v>4.2706E7</v>
      </c>
      <c r="AE308" s="1" t="s">
        <v>695</v>
      </c>
    </row>
    <row r="309" ht="15.75" customHeight="1">
      <c r="A309" s="279" t="s">
        <v>302</v>
      </c>
      <c r="B309" s="279">
        <v>1.169372118E9</v>
      </c>
      <c r="C309" s="199"/>
      <c r="D309" s="221" t="s">
        <v>687</v>
      </c>
      <c r="E309" s="221" t="s">
        <v>688</v>
      </c>
      <c r="F309" s="201"/>
      <c r="G309" s="201"/>
      <c r="H309" s="221" t="s">
        <v>696</v>
      </c>
      <c r="I309" s="221" t="s">
        <v>157</v>
      </c>
      <c r="J309" s="221">
        <v>212232.0</v>
      </c>
      <c r="K309" s="201"/>
      <c r="L309" s="222">
        <v>4514000.0</v>
      </c>
      <c r="M309" s="221">
        <v>46173.0</v>
      </c>
      <c r="N309" s="221">
        <v>-73.337875455</v>
      </c>
      <c r="O309" s="221">
        <v>61.5947256728</v>
      </c>
      <c r="P309" s="201"/>
      <c r="Q309" s="221" t="s">
        <v>162</v>
      </c>
      <c r="R309" s="221" t="s">
        <v>692</v>
      </c>
      <c r="S309" s="221" t="s">
        <v>157</v>
      </c>
      <c r="T309" s="221" t="s">
        <v>157</v>
      </c>
      <c r="U309" s="221" t="s">
        <v>693</v>
      </c>
      <c r="V309" s="221" t="s">
        <v>157</v>
      </c>
      <c r="W309" s="201"/>
      <c r="X309" s="223">
        <v>2013.0</v>
      </c>
      <c r="Y309" s="221">
        <v>1.0</v>
      </c>
      <c r="Z309" s="221">
        <v>31.0</v>
      </c>
      <c r="AA309" s="222">
        <v>4514000.0</v>
      </c>
      <c r="AB309" s="221">
        <v>365.0</v>
      </c>
      <c r="AC309" s="224">
        <v>4.0295E7</v>
      </c>
      <c r="AD309" s="225">
        <v>4.0295E7</v>
      </c>
      <c r="AE309" s="1" t="s">
        <v>695</v>
      </c>
    </row>
    <row r="310" ht="15.75" customHeight="1">
      <c r="A310" s="279" t="s">
        <v>631</v>
      </c>
      <c r="B310" s="279">
        <v>1.143369214E9</v>
      </c>
      <c r="C310" s="199"/>
      <c r="D310" s="221" t="s">
        <v>687</v>
      </c>
      <c r="E310" s="221" t="s">
        <v>688</v>
      </c>
      <c r="F310" s="201"/>
      <c r="G310" s="201"/>
      <c r="H310" s="221" t="s">
        <v>697</v>
      </c>
      <c r="I310" s="221" t="s">
        <v>157</v>
      </c>
      <c r="J310" s="221">
        <v>212232.0</v>
      </c>
      <c r="K310" s="201"/>
      <c r="L310" s="222">
        <v>3.3521E7</v>
      </c>
      <c r="M310" s="221">
        <v>46173.0</v>
      </c>
      <c r="N310" s="221">
        <v>-73.337875455</v>
      </c>
      <c r="O310" s="221">
        <v>61.5947256728</v>
      </c>
      <c r="P310" s="201"/>
      <c r="Q310" s="221" t="s">
        <v>162</v>
      </c>
      <c r="R310" s="221" t="s">
        <v>692</v>
      </c>
      <c r="S310" s="221" t="s">
        <v>157</v>
      </c>
      <c r="T310" s="221" t="s">
        <v>157</v>
      </c>
      <c r="U310" s="221" t="s">
        <v>693</v>
      </c>
      <c r="V310" s="221" t="s">
        <v>157</v>
      </c>
      <c r="W310" s="201"/>
      <c r="X310" s="223">
        <v>2014.0</v>
      </c>
      <c r="Y310" s="221">
        <v>1.0</v>
      </c>
      <c r="Z310" s="221">
        <v>31.0</v>
      </c>
      <c r="AA310" s="222">
        <v>3.3521E7</v>
      </c>
      <c r="AB310" s="221">
        <v>365.0</v>
      </c>
      <c r="AC310" s="224">
        <v>4.80094E8</v>
      </c>
      <c r="AD310" s="225">
        <v>4.80094E8</v>
      </c>
      <c r="AE310" s="1" t="s">
        <v>695</v>
      </c>
    </row>
    <row r="311" ht="15.75" customHeight="1">
      <c r="A311" s="279" t="s">
        <v>239</v>
      </c>
      <c r="B311" s="279">
        <v>3.368219922E9</v>
      </c>
      <c r="C311" s="199"/>
      <c r="D311" s="221" t="s">
        <v>687</v>
      </c>
      <c r="E311" s="221" t="s">
        <v>688</v>
      </c>
      <c r="F311" s="201"/>
      <c r="G311" s="201"/>
      <c r="H311" s="221" t="s">
        <v>698</v>
      </c>
      <c r="I311" s="221" t="s">
        <v>157</v>
      </c>
      <c r="J311" s="221">
        <v>212232.0</v>
      </c>
      <c r="K311" s="201"/>
      <c r="L311" s="222">
        <v>5.0015E7</v>
      </c>
      <c r="M311" s="221">
        <v>46173.0</v>
      </c>
      <c r="N311" s="221">
        <v>-73.337875455</v>
      </c>
      <c r="O311" s="221">
        <v>61.5947256728</v>
      </c>
      <c r="P311" s="201"/>
      <c r="Q311" s="221" t="s">
        <v>162</v>
      </c>
      <c r="R311" s="221" t="s">
        <v>692</v>
      </c>
      <c r="S311" s="221" t="s">
        <v>157</v>
      </c>
      <c r="T311" s="221" t="s">
        <v>157</v>
      </c>
      <c r="U311" s="221" t="s">
        <v>693</v>
      </c>
      <c r="V311" s="221" t="s">
        <v>157</v>
      </c>
      <c r="W311" s="201"/>
      <c r="X311" s="223">
        <v>2015.0</v>
      </c>
      <c r="Y311" s="221">
        <v>1.0</v>
      </c>
      <c r="Z311" s="221">
        <v>30.0</v>
      </c>
      <c r="AA311" s="222">
        <v>5.0015E7</v>
      </c>
      <c r="AB311" s="221">
        <v>364.0</v>
      </c>
      <c r="AC311" s="224">
        <v>6.6739E8</v>
      </c>
      <c r="AD311" s="225">
        <v>6.6739E8</v>
      </c>
      <c r="AE311" s="1" t="s">
        <v>695</v>
      </c>
    </row>
    <row r="312" ht="15.75" customHeight="1">
      <c r="A312" s="279" t="s">
        <v>699</v>
      </c>
      <c r="B312" s="279">
        <v>1.142470914E9</v>
      </c>
      <c r="C312" s="199"/>
      <c r="D312" s="221" t="s">
        <v>687</v>
      </c>
      <c r="E312" s="221" t="s">
        <v>688</v>
      </c>
      <c r="F312" s="201"/>
      <c r="G312" s="201"/>
      <c r="H312" s="221" t="s">
        <v>698</v>
      </c>
      <c r="I312" s="221" t="s">
        <v>157</v>
      </c>
      <c r="J312" s="221">
        <v>212232.0</v>
      </c>
      <c r="K312" s="201"/>
      <c r="L312" s="222">
        <v>6.7353E7</v>
      </c>
      <c r="M312" s="221">
        <v>46173.0</v>
      </c>
      <c r="N312" s="221">
        <v>-73.337875455</v>
      </c>
      <c r="O312" s="221">
        <v>61.5947256728</v>
      </c>
      <c r="P312" s="201"/>
      <c r="Q312" s="221" t="s">
        <v>162</v>
      </c>
      <c r="R312" s="221" t="s">
        <v>692</v>
      </c>
      <c r="S312" s="221" t="s">
        <v>157</v>
      </c>
      <c r="T312" s="221" t="s">
        <v>157</v>
      </c>
      <c r="U312" s="221" t="s">
        <v>693</v>
      </c>
      <c r="V312" s="221" t="s">
        <v>157</v>
      </c>
      <c r="W312" s="201"/>
      <c r="X312" s="223">
        <v>2016.0</v>
      </c>
      <c r="Y312" s="221">
        <v>1.0</v>
      </c>
      <c r="Z312" s="221">
        <v>31.0</v>
      </c>
      <c r="AA312" s="222">
        <v>6.7353E7</v>
      </c>
      <c r="AB312" s="221">
        <v>365.0</v>
      </c>
      <c r="AC312" s="224">
        <v>6.95765E8</v>
      </c>
      <c r="AD312" s="225">
        <v>6.95765E8</v>
      </c>
      <c r="AE312" s="1" t="s">
        <v>695</v>
      </c>
    </row>
    <row r="313" ht="15.75" customHeight="1">
      <c r="A313" s="279" t="s">
        <v>700</v>
      </c>
      <c r="B313" s="279">
        <v>1.175143545E9</v>
      </c>
      <c r="C313" s="199"/>
      <c r="D313" s="221" t="s">
        <v>687</v>
      </c>
      <c r="E313" s="221" t="s">
        <v>688</v>
      </c>
      <c r="F313" s="201"/>
      <c r="G313" s="201"/>
      <c r="H313" s="221" t="s">
        <v>698</v>
      </c>
      <c r="I313" s="221" t="s">
        <v>157</v>
      </c>
      <c r="J313" s="221">
        <v>212232.0</v>
      </c>
      <c r="K313" s="201"/>
      <c r="L313" s="222">
        <v>6.9525E7</v>
      </c>
      <c r="M313" s="221">
        <v>46173.0</v>
      </c>
      <c r="N313" s="221">
        <v>-73.337875455</v>
      </c>
      <c r="O313" s="221">
        <v>61.5947256728</v>
      </c>
      <c r="P313" s="201"/>
      <c r="Q313" s="221" t="s">
        <v>162</v>
      </c>
      <c r="R313" s="221" t="s">
        <v>692</v>
      </c>
      <c r="S313" s="221" t="s">
        <v>157</v>
      </c>
      <c r="T313" s="221" t="s">
        <v>157</v>
      </c>
      <c r="U313" s="221" t="s">
        <v>693</v>
      </c>
      <c r="V313" s="221" t="s">
        <v>157</v>
      </c>
      <c r="W313" s="201"/>
      <c r="X313" s="223">
        <v>2017.0</v>
      </c>
      <c r="Y313" s="221">
        <v>1.0</v>
      </c>
      <c r="Z313" s="221">
        <v>31.0</v>
      </c>
      <c r="AA313" s="222">
        <v>6.9525E7</v>
      </c>
      <c r="AB313" s="221">
        <v>365.0</v>
      </c>
      <c r="AC313" s="224">
        <v>7.50747E8</v>
      </c>
      <c r="AD313" s="225">
        <v>7.50747E8</v>
      </c>
      <c r="AE313" s="1" t="s">
        <v>695</v>
      </c>
    </row>
    <row r="314" ht="15.75" customHeight="1">
      <c r="A314" s="279" t="s">
        <v>643</v>
      </c>
      <c r="B314" s="279">
        <v>1.167354076E9</v>
      </c>
      <c r="C314" s="199"/>
      <c r="D314" s="221" t="s">
        <v>701</v>
      </c>
      <c r="E314" s="221" t="s">
        <v>702</v>
      </c>
      <c r="F314" s="201"/>
      <c r="G314" s="201"/>
      <c r="H314" s="221" t="s">
        <v>698</v>
      </c>
      <c r="I314" s="221" t="s">
        <v>157</v>
      </c>
      <c r="J314" s="221">
        <v>212232.0</v>
      </c>
      <c r="K314" s="201"/>
      <c r="L314" s="222">
        <v>7.1757665E7</v>
      </c>
      <c r="M314" s="221">
        <v>46173.0</v>
      </c>
      <c r="N314" s="221">
        <v>-73.337875455</v>
      </c>
      <c r="O314" s="221">
        <v>61.5947256728</v>
      </c>
      <c r="P314" s="201"/>
      <c r="Q314" s="221" t="s">
        <v>162</v>
      </c>
      <c r="R314" s="221" t="s">
        <v>692</v>
      </c>
      <c r="S314" s="221" t="s">
        <v>157</v>
      </c>
      <c r="T314" s="221" t="s">
        <v>157</v>
      </c>
      <c r="U314" s="221" t="s">
        <v>693</v>
      </c>
      <c r="V314" s="221" t="s">
        <v>157</v>
      </c>
      <c r="W314" s="201"/>
      <c r="X314" s="223">
        <v>2018.0</v>
      </c>
      <c r="Y314" s="221">
        <v>1.0</v>
      </c>
      <c r="Z314" s="221">
        <v>31.0</v>
      </c>
      <c r="AA314" s="222">
        <v>7.1757665E7</v>
      </c>
      <c r="AB314" s="221">
        <v>365.0</v>
      </c>
      <c r="AC314" s="224">
        <v>7.64628626E8</v>
      </c>
      <c r="AD314" s="225">
        <v>7.64628626E8</v>
      </c>
      <c r="AE314" s="1" t="s">
        <v>695</v>
      </c>
    </row>
    <row r="315" ht="15.75" customHeight="1">
      <c r="A315" s="279" t="s">
        <v>237</v>
      </c>
      <c r="B315" s="279">
        <v>1.145570769E9</v>
      </c>
      <c r="C315" s="199"/>
      <c r="D315" s="228" t="s">
        <v>701</v>
      </c>
      <c r="E315" s="228" t="s">
        <v>702</v>
      </c>
      <c r="F315" s="201"/>
      <c r="G315" s="201"/>
      <c r="H315" s="228" t="s">
        <v>698</v>
      </c>
      <c r="I315" s="228" t="s">
        <v>157</v>
      </c>
      <c r="J315" s="228">
        <v>212232.0</v>
      </c>
      <c r="K315" s="201"/>
      <c r="L315" s="228">
        <v>1.323389E7</v>
      </c>
      <c r="M315" s="228">
        <v>46173.0</v>
      </c>
      <c r="N315" s="228" t="s">
        <v>703</v>
      </c>
      <c r="O315" s="228" t="s">
        <v>704</v>
      </c>
      <c r="P315" s="201"/>
      <c r="Q315" s="228" t="s">
        <v>162</v>
      </c>
      <c r="R315" s="228" t="s">
        <v>692</v>
      </c>
      <c r="S315" s="228" t="s">
        <v>157</v>
      </c>
      <c r="T315" s="228" t="s">
        <v>157</v>
      </c>
      <c r="U315" s="228" t="s">
        <v>693</v>
      </c>
      <c r="V315" s="228" t="s">
        <v>157</v>
      </c>
      <c r="W315" s="201"/>
      <c r="X315" s="229">
        <v>2019.0</v>
      </c>
      <c r="Y315" s="228">
        <v>1.0</v>
      </c>
      <c r="Z315" s="228">
        <v>31.0</v>
      </c>
      <c r="AA315" s="228">
        <v>1.323389E7</v>
      </c>
      <c r="AB315" s="228">
        <v>365.0</v>
      </c>
      <c r="AC315" s="230">
        <v>3.14533649E8</v>
      </c>
      <c r="AD315" s="225">
        <v>3.14533649E8</v>
      </c>
      <c r="AE315" s="1" t="s">
        <v>695</v>
      </c>
    </row>
    <row r="316" ht="15.75" customHeight="1">
      <c r="A316" s="279" t="s">
        <v>239</v>
      </c>
      <c r="B316" s="279">
        <v>3.368219922E9</v>
      </c>
      <c r="C316" s="199"/>
      <c r="D316" s="228" t="s">
        <v>701</v>
      </c>
      <c r="E316" s="228" t="s">
        <v>702</v>
      </c>
      <c r="F316" s="201"/>
      <c r="G316" s="201"/>
      <c r="H316" s="228" t="s">
        <v>698</v>
      </c>
      <c r="I316" s="228" t="s">
        <v>157</v>
      </c>
      <c r="J316" s="228">
        <v>212232.0</v>
      </c>
      <c r="K316" s="201"/>
      <c r="L316" s="228">
        <v>2.3463E7</v>
      </c>
      <c r="M316" s="228">
        <v>46173.0</v>
      </c>
      <c r="N316" s="228" t="s">
        <v>703</v>
      </c>
      <c r="O316" s="228" t="s">
        <v>704</v>
      </c>
      <c r="P316" s="201"/>
      <c r="Q316" s="228" t="s">
        <v>162</v>
      </c>
      <c r="R316" s="228" t="s">
        <v>692</v>
      </c>
      <c r="S316" s="228" t="s">
        <v>157</v>
      </c>
      <c r="T316" s="228" t="s">
        <v>157</v>
      </c>
      <c r="U316" s="228" t="s">
        <v>693</v>
      </c>
      <c r="V316" s="228" t="s">
        <v>157</v>
      </c>
      <c r="W316" s="201"/>
      <c r="X316" s="229">
        <v>2020.0</v>
      </c>
      <c r="Y316" s="228">
        <v>1.0</v>
      </c>
      <c r="Z316" s="228">
        <v>31.0</v>
      </c>
      <c r="AA316" s="228">
        <v>2.3463E7</v>
      </c>
      <c r="AB316" s="228">
        <v>365.0</v>
      </c>
      <c r="AC316" s="230">
        <v>3.38296E8</v>
      </c>
      <c r="AD316" s="225">
        <v>3.38296E8</v>
      </c>
      <c r="AE316" s="1" t="s">
        <v>695</v>
      </c>
    </row>
    <row r="317" ht="15.75" customHeight="1">
      <c r="A317" s="279" t="s">
        <v>700</v>
      </c>
      <c r="B317" s="279">
        <v>1.175143545E9</v>
      </c>
      <c r="C317" s="199"/>
      <c r="D317" s="228" t="s">
        <v>701</v>
      </c>
      <c r="E317" s="228" t="s">
        <v>702</v>
      </c>
      <c r="F317" s="201"/>
      <c r="G317" s="201"/>
      <c r="H317" s="228" t="s">
        <v>698</v>
      </c>
      <c r="I317" s="228" t="s">
        <v>157</v>
      </c>
      <c r="J317" s="228">
        <v>212232.0</v>
      </c>
      <c r="K317" s="201"/>
      <c r="L317" s="228">
        <v>2.4081E7</v>
      </c>
      <c r="M317" s="228">
        <v>46173.0</v>
      </c>
      <c r="N317" s="228" t="s">
        <v>703</v>
      </c>
      <c r="O317" s="228" t="s">
        <v>704</v>
      </c>
      <c r="P317" s="201"/>
      <c r="Q317" s="228" t="s">
        <v>162</v>
      </c>
      <c r="R317" s="228" t="s">
        <v>692</v>
      </c>
      <c r="S317" s="228" t="s">
        <v>157</v>
      </c>
      <c r="T317" s="228" t="s">
        <v>157</v>
      </c>
      <c r="U317" s="228" t="s">
        <v>693</v>
      </c>
      <c r="V317" s="228" t="s">
        <v>157</v>
      </c>
      <c r="W317" s="201"/>
      <c r="X317" s="229">
        <v>2021.0</v>
      </c>
      <c r="Y317" s="228">
        <v>1.0</v>
      </c>
      <c r="Z317" s="228">
        <v>31.0</v>
      </c>
      <c r="AA317" s="228">
        <v>2.4081E7</v>
      </c>
      <c r="AB317" s="228">
        <v>365.0</v>
      </c>
      <c r="AC317" s="230">
        <v>7.3203748E8</v>
      </c>
      <c r="AD317" s="225">
        <v>7.7903048E8</v>
      </c>
      <c r="AE317" s="1" t="s">
        <v>695</v>
      </c>
    </row>
    <row r="318" ht="15.75" customHeight="1">
      <c r="C318" s="199"/>
      <c r="D318" s="228"/>
      <c r="E318" s="228"/>
      <c r="F318" s="201"/>
      <c r="G318" s="201"/>
      <c r="H318" s="228" t="s">
        <v>698</v>
      </c>
      <c r="I318" s="228"/>
      <c r="J318" s="228"/>
      <c r="K318" s="201"/>
      <c r="L318" s="228">
        <v>36000.0</v>
      </c>
      <c r="M318" s="228">
        <v>46173.0</v>
      </c>
      <c r="N318" s="228"/>
      <c r="O318" s="228"/>
      <c r="P318" s="201"/>
      <c r="Q318" s="228"/>
      <c r="R318" s="228"/>
      <c r="S318" s="228"/>
      <c r="T318" s="228"/>
      <c r="U318" s="228"/>
      <c r="V318" s="228"/>
      <c r="W318" s="201"/>
      <c r="X318" s="229">
        <v>2022.0</v>
      </c>
      <c r="Y318" s="228"/>
      <c r="Z318" s="228"/>
      <c r="AA318" s="228"/>
      <c r="AB318" s="248"/>
      <c r="AC318" s="230">
        <v>8.76762E8</v>
      </c>
      <c r="AD318" s="225">
        <v>9.09449E8</v>
      </c>
      <c r="AE318" s="1" t="s">
        <v>695</v>
      </c>
    </row>
    <row r="319" ht="15.75" customHeight="1">
      <c r="C319" s="206"/>
      <c r="D319" s="231" t="s">
        <v>701</v>
      </c>
      <c r="E319" s="231" t="s">
        <v>702</v>
      </c>
      <c r="F319" s="208"/>
      <c r="G319" s="208"/>
      <c r="H319" s="231" t="s">
        <v>698</v>
      </c>
      <c r="I319" s="231" t="s">
        <v>157</v>
      </c>
      <c r="J319" s="231">
        <v>212232.0</v>
      </c>
      <c r="K319" s="208"/>
      <c r="L319" s="231">
        <v>7.2668E7</v>
      </c>
      <c r="M319" s="231">
        <v>46173.0</v>
      </c>
      <c r="N319" s="231" t="s">
        <v>703</v>
      </c>
      <c r="O319" s="231" t="s">
        <v>704</v>
      </c>
      <c r="P319" s="208"/>
      <c r="Q319" s="231" t="s">
        <v>162</v>
      </c>
      <c r="R319" s="231" t="s">
        <v>692</v>
      </c>
      <c r="S319" s="231" t="s">
        <v>157</v>
      </c>
      <c r="T319" s="231" t="s">
        <v>157</v>
      </c>
      <c r="U319" s="231" t="s">
        <v>693</v>
      </c>
      <c r="V319" s="231" t="s">
        <v>157</v>
      </c>
      <c r="W319" s="208"/>
      <c r="X319" s="232">
        <v>2023.0</v>
      </c>
      <c r="Y319" s="231"/>
      <c r="Z319" s="231"/>
      <c r="AA319" s="231"/>
      <c r="AB319" s="231"/>
      <c r="AC319" s="233">
        <v>8.07361E8</v>
      </c>
      <c r="AD319" s="234">
        <v>8.7652397E8</v>
      </c>
      <c r="AE319" s="1" t="s">
        <v>695</v>
      </c>
    </row>
    <row r="320" ht="15.75" customHeight="1">
      <c r="A320" s="279" t="s">
        <v>699</v>
      </c>
      <c r="B320" s="279">
        <v>1.142470914E9</v>
      </c>
      <c r="C320" s="191" t="s">
        <v>539</v>
      </c>
      <c r="D320" s="192" t="s">
        <v>540</v>
      </c>
      <c r="E320" s="192" t="s">
        <v>541</v>
      </c>
      <c r="F320" s="193" t="s">
        <v>705</v>
      </c>
      <c r="G320" s="193" t="s">
        <v>20</v>
      </c>
      <c r="H320" s="192" t="s">
        <v>543</v>
      </c>
      <c r="I320" s="192" t="s">
        <v>544</v>
      </c>
      <c r="J320" s="192">
        <v>212220.0</v>
      </c>
      <c r="K320" s="194" t="s">
        <v>199</v>
      </c>
      <c r="L320" s="195">
        <v>5000.0</v>
      </c>
      <c r="M320" s="192">
        <v>44978.0</v>
      </c>
      <c r="N320" s="192">
        <v>-75.7647222222</v>
      </c>
      <c r="O320" s="192">
        <v>48.9922222222</v>
      </c>
      <c r="P320" s="193" t="s">
        <v>706</v>
      </c>
      <c r="Q320" s="192" t="s">
        <v>176</v>
      </c>
      <c r="R320" s="192" t="s">
        <v>157</v>
      </c>
      <c r="S320" s="192" t="s">
        <v>157</v>
      </c>
      <c r="T320" s="192" t="s">
        <v>177</v>
      </c>
      <c r="U320" s="192" t="s">
        <v>178</v>
      </c>
      <c r="V320" s="192" t="s">
        <v>157</v>
      </c>
      <c r="W320" s="262" t="s">
        <v>481</v>
      </c>
      <c r="X320" s="196">
        <v>2012.0</v>
      </c>
      <c r="Y320" s="192">
        <v>1.0</v>
      </c>
      <c r="Z320" s="192">
        <v>31.0</v>
      </c>
      <c r="AA320" s="195">
        <v>5000.0</v>
      </c>
      <c r="AB320" s="192">
        <v>366.0</v>
      </c>
      <c r="AC320" s="197">
        <v>60000.0</v>
      </c>
      <c r="AD320" s="198">
        <v>60000.0</v>
      </c>
      <c r="AE320" s="1" t="s">
        <v>707</v>
      </c>
    </row>
    <row r="321" ht="15.75" customHeight="1">
      <c r="A321" s="279" t="s">
        <v>351</v>
      </c>
      <c r="B321" s="279">
        <v>1.170258231E9</v>
      </c>
      <c r="C321" s="199"/>
      <c r="D321" s="200" t="s">
        <v>540</v>
      </c>
      <c r="E321" s="200" t="s">
        <v>541</v>
      </c>
      <c r="F321" s="201"/>
      <c r="G321" s="201"/>
      <c r="H321" s="200" t="s">
        <v>547</v>
      </c>
      <c r="I321" s="200" t="s">
        <v>544</v>
      </c>
      <c r="J321" s="200">
        <v>212220.0</v>
      </c>
      <c r="K321" s="201"/>
      <c r="L321" s="202">
        <v>5000.0</v>
      </c>
      <c r="M321" s="200">
        <v>44978.0</v>
      </c>
      <c r="N321" s="200">
        <v>-75.7647222222</v>
      </c>
      <c r="O321" s="200">
        <v>48.9922222222</v>
      </c>
      <c r="P321" s="201"/>
      <c r="Q321" s="200" t="s">
        <v>176</v>
      </c>
      <c r="R321" s="200" t="s">
        <v>157</v>
      </c>
      <c r="S321" s="200" t="s">
        <v>157</v>
      </c>
      <c r="T321" s="200" t="s">
        <v>177</v>
      </c>
      <c r="U321" s="200" t="s">
        <v>178</v>
      </c>
      <c r="V321" s="200" t="s">
        <v>157</v>
      </c>
      <c r="W321" s="201"/>
      <c r="X321" s="203">
        <v>2013.0</v>
      </c>
      <c r="Y321" s="200">
        <v>1.0</v>
      </c>
      <c r="Z321" s="200">
        <v>31.0</v>
      </c>
      <c r="AA321" s="202">
        <v>5000.0</v>
      </c>
      <c r="AB321" s="200">
        <v>365.0</v>
      </c>
      <c r="AC321" s="204">
        <v>90000.0</v>
      </c>
      <c r="AD321" s="205">
        <v>90000.0</v>
      </c>
      <c r="AE321" s="1" t="s">
        <v>707</v>
      </c>
    </row>
    <row r="322" ht="15.75" customHeight="1">
      <c r="A322" s="279" t="s">
        <v>357</v>
      </c>
      <c r="B322" s="279">
        <v>3.370117692E9</v>
      </c>
      <c r="C322" s="199"/>
      <c r="D322" s="200" t="s">
        <v>540</v>
      </c>
      <c r="E322" s="200" t="s">
        <v>541</v>
      </c>
      <c r="F322" s="201"/>
      <c r="G322" s="201"/>
      <c r="H322" s="200" t="s">
        <v>543</v>
      </c>
      <c r="I322" s="200" t="s">
        <v>544</v>
      </c>
      <c r="J322" s="200">
        <v>212220.0</v>
      </c>
      <c r="K322" s="201"/>
      <c r="L322" s="202">
        <v>20000.0</v>
      </c>
      <c r="M322" s="200">
        <v>44978.0</v>
      </c>
      <c r="N322" s="200">
        <v>-75.7647222222</v>
      </c>
      <c r="O322" s="200">
        <v>48.9922222222</v>
      </c>
      <c r="P322" s="201"/>
      <c r="Q322" s="200" t="s">
        <v>176</v>
      </c>
      <c r="R322" s="200" t="s">
        <v>157</v>
      </c>
      <c r="S322" s="200" t="s">
        <v>157</v>
      </c>
      <c r="T322" s="200" t="s">
        <v>177</v>
      </c>
      <c r="U322" s="200" t="s">
        <v>178</v>
      </c>
      <c r="V322" s="200" t="s">
        <v>157</v>
      </c>
      <c r="W322" s="201"/>
      <c r="X322" s="203">
        <v>2014.0</v>
      </c>
      <c r="Y322" s="200">
        <v>1.0</v>
      </c>
      <c r="Z322" s="200">
        <v>31.0</v>
      </c>
      <c r="AA322" s="202">
        <v>20000.0</v>
      </c>
      <c r="AB322" s="200">
        <v>365.0</v>
      </c>
      <c r="AC322" s="204">
        <v>155000.0</v>
      </c>
      <c r="AD322" s="205">
        <v>155000.0</v>
      </c>
      <c r="AE322" s="1" t="s">
        <v>707</v>
      </c>
    </row>
    <row r="323" ht="15.75" customHeight="1">
      <c r="A323" s="279" t="s">
        <v>207</v>
      </c>
      <c r="B323" s="279">
        <v>1.145657301E9</v>
      </c>
      <c r="C323" s="199"/>
      <c r="D323" s="200" t="s">
        <v>540</v>
      </c>
      <c r="E323" s="200" t="s">
        <v>541</v>
      </c>
      <c r="F323" s="201"/>
      <c r="G323" s="201"/>
      <c r="H323" s="200" t="s">
        <v>549</v>
      </c>
      <c r="I323" s="200" t="s">
        <v>544</v>
      </c>
      <c r="J323" s="200">
        <v>212220.0</v>
      </c>
      <c r="K323" s="201"/>
      <c r="L323" s="202">
        <v>30000.0</v>
      </c>
      <c r="M323" s="200">
        <v>44978.0</v>
      </c>
      <c r="N323" s="200">
        <v>-75.7647222222</v>
      </c>
      <c r="O323" s="200">
        <v>48.9922222222</v>
      </c>
      <c r="P323" s="201"/>
      <c r="Q323" s="200" t="s">
        <v>176</v>
      </c>
      <c r="R323" s="200" t="s">
        <v>157</v>
      </c>
      <c r="S323" s="200" t="s">
        <v>157</v>
      </c>
      <c r="T323" s="200" t="s">
        <v>177</v>
      </c>
      <c r="U323" s="200" t="s">
        <v>178</v>
      </c>
      <c r="V323" s="200" t="s">
        <v>157</v>
      </c>
      <c r="W323" s="201"/>
      <c r="X323" s="203">
        <v>2015.0</v>
      </c>
      <c r="Y323" s="200">
        <v>1.0</v>
      </c>
      <c r="Z323" s="200">
        <v>31.0</v>
      </c>
      <c r="AA323" s="202">
        <v>30000.0</v>
      </c>
      <c r="AB323" s="200">
        <v>365.0</v>
      </c>
      <c r="AC323" s="204">
        <v>360000.0</v>
      </c>
      <c r="AD323" s="205">
        <v>5.4828E7</v>
      </c>
      <c r="AE323" s="1" t="s">
        <v>707</v>
      </c>
    </row>
    <row r="324" ht="15.75" customHeight="1">
      <c r="A324" s="279" t="s">
        <v>309</v>
      </c>
      <c r="B324" s="279">
        <v>1.167377465E9</v>
      </c>
      <c r="C324" s="199"/>
      <c r="D324" s="200" t="s">
        <v>540</v>
      </c>
      <c r="E324" s="200" t="s">
        <v>541</v>
      </c>
      <c r="F324" s="201"/>
      <c r="G324" s="201"/>
      <c r="H324" s="200" t="s">
        <v>549</v>
      </c>
      <c r="I324" s="200" t="s">
        <v>544</v>
      </c>
      <c r="J324" s="200">
        <v>212220.0</v>
      </c>
      <c r="K324" s="201"/>
      <c r="L324" s="202">
        <v>9000.0</v>
      </c>
      <c r="M324" s="200">
        <v>44978.0</v>
      </c>
      <c r="N324" s="200">
        <v>-75.7647222222</v>
      </c>
      <c r="O324" s="200">
        <v>48.9922222222</v>
      </c>
      <c r="P324" s="201"/>
      <c r="Q324" s="200" t="s">
        <v>176</v>
      </c>
      <c r="R324" s="200" t="s">
        <v>157</v>
      </c>
      <c r="S324" s="200" t="s">
        <v>157</v>
      </c>
      <c r="T324" s="200" t="s">
        <v>177</v>
      </c>
      <c r="U324" s="200" t="s">
        <v>178</v>
      </c>
      <c r="V324" s="200" t="s">
        <v>157</v>
      </c>
      <c r="W324" s="201"/>
      <c r="X324" s="203">
        <v>2016.0</v>
      </c>
      <c r="Y324" s="200">
        <v>1.0</v>
      </c>
      <c r="Z324" s="200">
        <v>31.0</v>
      </c>
      <c r="AA324" s="202">
        <v>9000.0</v>
      </c>
      <c r="AB324" s="200">
        <v>366.0</v>
      </c>
      <c r="AC324" s="204">
        <v>526000.0</v>
      </c>
      <c r="AD324" s="205">
        <v>2.0727E8</v>
      </c>
      <c r="AE324" s="1" t="s">
        <v>707</v>
      </c>
    </row>
    <row r="325" ht="15.75" customHeight="1">
      <c r="A325" s="279" t="s">
        <v>366</v>
      </c>
      <c r="B325" s="279">
        <v>1.171134787E9</v>
      </c>
      <c r="C325" s="199"/>
      <c r="D325" s="200" t="s">
        <v>540</v>
      </c>
      <c r="E325" s="200" t="s">
        <v>541</v>
      </c>
      <c r="F325" s="201"/>
      <c r="G325" s="201"/>
      <c r="H325" s="200" t="s">
        <v>549</v>
      </c>
      <c r="I325" s="200" t="s">
        <v>544</v>
      </c>
      <c r="J325" s="200">
        <v>212220.0</v>
      </c>
      <c r="K325" s="201"/>
      <c r="L325" s="202">
        <v>186000.0</v>
      </c>
      <c r="M325" s="200">
        <v>44978.0</v>
      </c>
      <c r="N325" s="200">
        <v>-75.7647222222</v>
      </c>
      <c r="O325" s="200">
        <v>48.9922222222</v>
      </c>
      <c r="P325" s="201"/>
      <c r="Q325" s="200" t="s">
        <v>176</v>
      </c>
      <c r="R325" s="200" t="s">
        <v>157</v>
      </c>
      <c r="S325" s="200" t="s">
        <v>157</v>
      </c>
      <c r="T325" s="200" t="s">
        <v>177</v>
      </c>
      <c r="U325" s="200" t="s">
        <v>178</v>
      </c>
      <c r="V325" s="200" t="s">
        <v>157</v>
      </c>
      <c r="W325" s="201"/>
      <c r="X325" s="203">
        <v>2017.0</v>
      </c>
      <c r="Y325" s="200">
        <v>1.0</v>
      </c>
      <c r="Z325" s="200">
        <v>31.0</v>
      </c>
      <c r="AA325" s="202">
        <v>186000.0</v>
      </c>
      <c r="AB325" s="200">
        <v>365.0</v>
      </c>
      <c r="AC325" s="204">
        <v>2190000.0</v>
      </c>
      <c r="AD325" s="205">
        <v>9.8974E7</v>
      </c>
      <c r="AE325" s="1" t="s">
        <v>707</v>
      </c>
    </row>
    <row r="326" ht="15.75" customHeight="1">
      <c r="A326" s="279" t="s">
        <v>189</v>
      </c>
      <c r="B326" s="279">
        <v>1.165314676E9</v>
      </c>
      <c r="C326" s="235"/>
      <c r="D326" s="200" t="s">
        <v>540</v>
      </c>
      <c r="E326" s="200" t="s">
        <v>541</v>
      </c>
      <c r="F326" s="201"/>
      <c r="G326" s="201"/>
      <c r="H326" s="200" t="s">
        <v>708</v>
      </c>
      <c r="I326" s="200" t="s">
        <v>466</v>
      </c>
      <c r="J326" s="200">
        <v>212220.0</v>
      </c>
      <c r="K326" s="201"/>
      <c r="L326" s="202">
        <v>167000.0</v>
      </c>
      <c r="M326" s="200">
        <v>44978.0</v>
      </c>
      <c r="N326" s="200">
        <v>-75.7647222222</v>
      </c>
      <c r="O326" s="200">
        <v>48.9922222222</v>
      </c>
      <c r="P326" s="201"/>
      <c r="Q326" s="200" t="s">
        <v>176</v>
      </c>
      <c r="R326" s="200" t="s">
        <v>157</v>
      </c>
      <c r="S326" s="200" t="s">
        <v>157</v>
      </c>
      <c r="T326" s="200" t="s">
        <v>177</v>
      </c>
      <c r="U326" s="200" t="s">
        <v>178</v>
      </c>
      <c r="V326" s="200" t="s">
        <v>157</v>
      </c>
      <c r="W326" s="201"/>
      <c r="X326" s="203">
        <v>2018.0</v>
      </c>
      <c r="Y326" s="200">
        <v>1.0</v>
      </c>
      <c r="Z326" s="200">
        <v>31.0</v>
      </c>
      <c r="AA326" s="202">
        <v>167000.0</v>
      </c>
      <c r="AB326" s="200">
        <v>365.0</v>
      </c>
      <c r="AC326" s="204">
        <v>2231000.0</v>
      </c>
      <c r="AD326" s="205">
        <v>8.8163E7</v>
      </c>
      <c r="AE326" s="1" t="s">
        <v>707</v>
      </c>
    </row>
    <row r="327" ht="15.75" customHeight="1">
      <c r="A327" s="279" t="s">
        <v>239</v>
      </c>
      <c r="B327" s="279">
        <v>3.368219922E9</v>
      </c>
      <c r="C327" s="286" t="s">
        <v>550</v>
      </c>
      <c r="D327" s="236" t="s">
        <v>540</v>
      </c>
      <c r="E327" s="236" t="s">
        <v>541</v>
      </c>
      <c r="F327" s="201"/>
      <c r="G327" s="201"/>
      <c r="H327" s="236" t="s">
        <v>709</v>
      </c>
      <c r="I327" s="236" t="s">
        <v>157</v>
      </c>
      <c r="J327" s="236">
        <v>212220.0</v>
      </c>
      <c r="K327" s="201"/>
      <c r="L327" s="236">
        <v>95000.0</v>
      </c>
      <c r="M327" s="236">
        <v>44978.0</v>
      </c>
      <c r="N327" s="236" t="s">
        <v>710</v>
      </c>
      <c r="O327" s="236" t="s">
        <v>711</v>
      </c>
      <c r="P327" s="201"/>
      <c r="Q327" s="236" t="s">
        <v>176</v>
      </c>
      <c r="R327" s="236" t="s">
        <v>157</v>
      </c>
      <c r="S327" s="236" t="s">
        <v>157</v>
      </c>
      <c r="T327" s="236" t="s">
        <v>177</v>
      </c>
      <c r="U327" s="236" t="s">
        <v>178</v>
      </c>
      <c r="V327" s="236" t="s">
        <v>157</v>
      </c>
      <c r="W327" s="201"/>
      <c r="X327" s="237">
        <v>2019.0</v>
      </c>
      <c r="Y327" s="236">
        <v>1.0</v>
      </c>
      <c r="Z327" s="236">
        <v>31.0</v>
      </c>
      <c r="AA327" s="236">
        <v>95000.0</v>
      </c>
      <c r="AB327" s="236">
        <v>365.0</v>
      </c>
      <c r="AC327" s="238">
        <v>1119000.0</v>
      </c>
      <c r="AD327" s="205">
        <v>8.8831E7</v>
      </c>
      <c r="AE327" s="1" t="s">
        <v>707</v>
      </c>
    </row>
    <row r="328" ht="15.75" customHeight="1">
      <c r="A328" s="279" t="s">
        <v>326</v>
      </c>
      <c r="B328" s="279">
        <v>1.167817528E9</v>
      </c>
      <c r="C328" s="199"/>
      <c r="D328" s="236" t="s">
        <v>540</v>
      </c>
      <c r="E328" s="236" t="s">
        <v>541</v>
      </c>
      <c r="F328" s="201"/>
      <c r="G328" s="201"/>
      <c r="H328" s="236" t="s">
        <v>712</v>
      </c>
      <c r="I328" s="236" t="s">
        <v>544</v>
      </c>
      <c r="J328" s="236">
        <v>212220.0</v>
      </c>
      <c r="K328" s="201"/>
      <c r="L328" s="236">
        <v>110000.0</v>
      </c>
      <c r="M328" s="236">
        <v>44978.0</v>
      </c>
      <c r="N328" s="236" t="s">
        <v>710</v>
      </c>
      <c r="O328" s="236" t="s">
        <v>711</v>
      </c>
      <c r="P328" s="201"/>
      <c r="Q328" s="236" t="s">
        <v>176</v>
      </c>
      <c r="R328" s="236" t="s">
        <v>157</v>
      </c>
      <c r="S328" s="236" t="s">
        <v>157</v>
      </c>
      <c r="T328" s="236" t="s">
        <v>177</v>
      </c>
      <c r="U328" s="236" t="s">
        <v>178</v>
      </c>
      <c r="V328" s="236" t="s">
        <v>157</v>
      </c>
      <c r="W328" s="201"/>
      <c r="X328" s="237">
        <v>2020.0</v>
      </c>
      <c r="Y328" s="236">
        <v>1.0</v>
      </c>
      <c r="Z328" s="236">
        <v>31.0</v>
      </c>
      <c r="AA328" s="236">
        <v>110000.0</v>
      </c>
      <c r="AB328" s="236">
        <v>366.0</v>
      </c>
      <c r="AC328" s="238">
        <v>1301000.0</v>
      </c>
      <c r="AD328" s="205">
        <v>1.35681E8</v>
      </c>
      <c r="AE328" s="1" t="s">
        <v>707</v>
      </c>
    </row>
    <row r="329" ht="15.75" customHeight="1">
      <c r="A329" s="279" t="s">
        <v>239</v>
      </c>
      <c r="B329" s="279">
        <v>3.368219922E9</v>
      </c>
      <c r="C329" s="199"/>
      <c r="D329" s="236" t="s">
        <v>540</v>
      </c>
      <c r="E329" s="236" t="s">
        <v>541</v>
      </c>
      <c r="F329" s="201"/>
      <c r="G329" s="201"/>
      <c r="H329" s="236" t="s">
        <v>543</v>
      </c>
      <c r="I329" s="236" t="s">
        <v>544</v>
      </c>
      <c r="J329" s="236">
        <v>212220.0</v>
      </c>
      <c r="K329" s="201"/>
      <c r="L329" s="236">
        <v>39000.0</v>
      </c>
      <c r="M329" s="236">
        <v>44978.0</v>
      </c>
      <c r="N329" s="236" t="s">
        <v>710</v>
      </c>
      <c r="O329" s="236" t="s">
        <v>711</v>
      </c>
      <c r="P329" s="201"/>
      <c r="Q329" s="236" t="s">
        <v>176</v>
      </c>
      <c r="R329" s="236" t="s">
        <v>157</v>
      </c>
      <c r="S329" s="236" t="s">
        <v>157</v>
      </c>
      <c r="T329" s="236" t="s">
        <v>177</v>
      </c>
      <c r="U329" s="236" t="s">
        <v>178</v>
      </c>
      <c r="V329" s="236" t="s">
        <v>157</v>
      </c>
      <c r="W329" s="201"/>
      <c r="X329" s="237">
        <v>2021.0</v>
      </c>
      <c r="Y329" s="236">
        <v>1.0</v>
      </c>
      <c r="Z329" s="236">
        <v>31.0</v>
      </c>
      <c r="AA329" s="236">
        <v>39000.0</v>
      </c>
      <c r="AB329" s="236">
        <v>365.0</v>
      </c>
      <c r="AC329" s="238">
        <v>460000.0</v>
      </c>
      <c r="AD329" s="205">
        <v>1.04977E8</v>
      </c>
      <c r="AE329" s="1" t="s">
        <v>707</v>
      </c>
    </row>
    <row r="330" ht="15.75" customHeight="1">
      <c r="C330" s="206"/>
      <c r="D330" s="239"/>
      <c r="E330" s="239"/>
      <c r="F330" s="208"/>
      <c r="G330" s="208"/>
      <c r="H330" s="239" t="s">
        <v>713</v>
      </c>
      <c r="I330" s="239"/>
      <c r="J330" s="239"/>
      <c r="K330" s="208"/>
      <c r="L330" s="239">
        <v>0.0</v>
      </c>
      <c r="M330" s="239">
        <v>44978.0</v>
      </c>
      <c r="N330" s="239"/>
      <c r="O330" s="239"/>
      <c r="P330" s="208"/>
      <c r="Q330" s="239"/>
      <c r="R330" s="239"/>
      <c r="S330" s="239"/>
      <c r="T330" s="239"/>
      <c r="U330" s="239"/>
      <c r="V330" s="239"/>
      <c r="W330" s="208"/>
      <c r="X330" s="240">
        <v>2022.0</v>
      </c>
      <c r="Y330" s="239"/>
      <c r="Z330" s="239"/>
      <c r="AA330" s="239"/>
      <c r="AB330" s="287"/>
      <c r="AC330" s="241">
        <v>825000.0</v>
      </c>
      <c r="AD330" s="212">
        <v>1.41971E8</v>
      </c>
      <c r="AE330" s="1" t="s">
        <v>714</v>
      </c>
    </row>
    <row r="331" ht="15.75" customHeight="1">
      <c r="C331" s="281" t="s">
        <v>401</v>
      </c>
      <c r="D331" s="282" t="s">
        <v>402</v>
      </c>
      <c r="E331" s="282" t="s">
        <v>210</v>
      </c>
      <c r="F331" s="283" t="s">
        <v>715</v>
      </c>
      <c r="G331" s="283" t="s">
        <v>59</v>
      </c>
      <c r="H331" s="282" t="s">
        <v>716</v>
      </c>
      <c r="I331" s="282" t="s">
        <v>157</v>
      </c>
      <c r="J331" s="282">
        <v>2122.0</v>
      </c>
      <c r="K331" s="284" t="s">
        <v>174</v>
      </c>
      <c r="L331" s="282">
        <v>2.0319E7</v>
      </c>
      <c r="M331" s="282">
        <v>70721.0</v>
      </c>
      <c r="N331" s="282" t="s">
        <v>717</v>
      </c>
      <c r="O331" s="282" t="s">
        <v>718</v>
      </c>
      <c r="P331" s="283" t="s">
        <v>224</v>
      </c>
      <c r="Q331" s="282" t="s">
        <v>176</v>
      </c>
      <c r="R331" s="282" t="s">
        <v>157</v>
      </c>
      <c r="S331" s="282" t="s">
        <v>157</v>
      </c>
      <c r="T331" s="282" t="s">
        <v>455</v>
      </c>
      <c r="U331" s="282" t="s">
        <v>202</v>
      </c>
      <c r="V331" s="282" t="s">
        <v>157</v>
      </c>
      <c r="W331" s="283" t="s">
        <v>719</v>
      </c>
      <c r="X331" s="283">
        <v>2023.0</v>
      </c>
      <c r="Y331" s="282"/>
      <c r="Z331" s="282"/>
      <c r="AA331" s="282"/>
      <c r="AB331" s="282"/>
      <c r="AC331" s="285">
        <v>4.057663E8</v>
      </c>
      <c r="AD331" s="275">
        <v>4.057663E8</v>
      </c>
      <c r="AE331" s="1" t="s">
        <v>720</v>
      </c>
    </row>
    <row r="332" ht="15.75" customHeight="1">
      <c r="A332" s="279" t="s">
        <v>239</v>
      </c>
      <c r="B332" s="279">
        <v>3.368219922E9</v>
      </c>
      <c r="C332" s="303" t="s">
        <v>721</v>
      </c>
      <c r="D332" s="192" t="s">
        <v>722</v>
      </c>
      <c r="E332" s="192" t="s">
        <v>723</v>
      </c>
      <c r="F332" s="193" t="s">
        <v>724</v>
      </c>
      <c r="G332" s="193" t="s">
        <v>25</v>
      </c>
      <c r="H332" s="192" t="s">
        <v>725</v>
      </c>
      <c r="I332" s="192" t="s">
        <v>333</v>
      </c>
      <c r="J332" s="192">
        <v>212210.0</v>
      </c>
      <c r="K332" s="194" t="s">
        <v>160</v>
      </c>
      <c r="L332" s="195">
        <v>1.1819E7</v>
      </c>
      <c r="M332" s="192">
        <v>45359.0</v>
      </c>
      <c r="N332" s="192">
        <v>-67.24353436</v>
      </c>
      <c r="O332" s="192">
        <v>52.83690959</v>
      </c>
      <c r="P332" s="193" t="s">
        <v>334</v>
      </c>
      <c r="Q332" s="192" t="s">
        <v>162</v>
      </c>
      <c r="R332" s="192" t="s">
        <v>726</v>
      </c>
      <c r="S332" s="192" t="s">
        <v>157</v>
      </c>
      <c r="T332" s="192" t="s">
        <v>727</v>
      </c>
      <c r="U332" s="192" t="s">
        <v>638</v>
      </c>
      <c r="V332" s="192" t="s">
        <v>157</v>
      </c>
      <c r="W332" s="193" t="s">
        <v>164</v>
      </c>
      <c r="X332" s="196">
        <v>2012.0</v>
      </c>
      <c r="Y332" s="192">
        <v>1.0</v>
      </c>
      <c r="Z332" s="192">
        <v>31.0</v>
      </c>
      <c r="AA332" s="195">
        <v>1.1819E7</v>
      </c>
      <c r="AB332" s="192">
        <v>366.0</v>
      </c>
      <c r="AC332" s="197">
        <v>8.9009E7</v>
      </c>
      <c r="AD332" s="198">
        <v>3.4393E8</v>
      </c>
      <c r="AE332" s="1" t="s">
        <v>728</v>
      </c>
    </row>
    <row r="333" ht="15.75" customHeight="1">
      <c r="A333" s="279" t="s">
        <v>239</v>
      </c>
      <c r="B333" s="279">
        <v>3.368219922E9</v>
      </c>
      <c r="C333" s="199"/>
      <c r="D333" s="200" t="s">
        <v>722</v>
      </c>
      <c r="E333" s="200" t="s">
        <v>723</v>
      </c>
      <c r="F333" s="201"/>
      <c r="G333" s="201"/>
      <c r="H333" s="200" t="s">
        <v>729</v>
      </c>
      <c r="I333" s="200" t="s">
        <v>333</v>
      </c>
      <c r="J333" s="200">
        <v>212210.0</v>
      </c>
      <c r="K333" s="201"/>
      <c r="L333" s="202">
        <v>1.2016E7</v>
      </c>
      <c r="M333" s="200">
        <v>45359.0</v>
      </c>
      <c r="N333" s="200">
        <v>-67.24353436</v>
      </c>
      <c r="O333" s="200">
        <v>52.83690959</v>
      </c>
      <c r="P333" s="201"/>
      <c r="Q333" s="200" t="s">
        <v>162</v>
      </c>
      <c r="R333" s="200" t="s">
        <v>726</v>
      </c>
      <c r="S333" s="200" t="s">
        <v>157</v>
      </c>
      <c r="T333" s="200" t="s">
        <v>727</v>
      </c>
      <c r="U333" s="200" t="s">
        <v>638</v>
      </c>
      <c r="V333" s="200" t="s">
        <v>157</v>
      </c>
      <c r="W333" s="201"/>
      <c r="X333" s="203">
        <v>2013.0</v>
      </c>
      <c r="Y333" s="200">
        <v>1.0</v>
      </c>
      <c r="Z333" s="200">
        <v>31.0</v>
      </c>
      <c r="AA333" s="202">
        <v>1.2016E7</v>
      </c>
      <c r="AB333" s="200">
        <v>352.0</v>
      </c>
      <c r="AC333" s="204">
        <v>9.4228E7</v>
      </c>
      <c r="AD333" s="205">
        <v>2.55594E8</v>
      </c>
      <c r="AE333" s="1" t="s">
        <v>728</v>
      </c>
    </row>
    <row r="334" ht="15.75" customHeight="1">
      <c r="A334" s="279" t="s">
        <v>239</v>
      </c>
      <c r="B334" s="279">
        <v>3.368219922E9</v>
      </c>
      <c r="C334" s="199"/>
      <c r="D334" s="200" t="s">
        <v>722</v>
      </c>
      <c r="E334" s="200" t="s">
        <v>723</v>
      </c>
      <c r="F334" s="201"/>
      <c r="G334" s="201"/>
      <c r="H334" s="200" t="s">
        <v>730</v>
      </c>
      <c r="I334" s="200" t="s">
        <v>333</v>
      </c>
      <c r="J334" s="200">
        <v>212210.0</v>
      </c>
      <c r="K334" s="201"/>
      <c r="L334" s="202">
        <v>1.20812E7</v>
      </c>
      <c r="M334" s="200">
        <v>45359.0</v>
      </c>
      <c r="N334" s="200">
        <v>-67.24353436</v>
      </c>
      <c r="O334" s="200">
        <v>52.83690959</v>
      </c>
      <c r="P334" s="201"/>
      <c r="Q334" s="200" t="s">
        <v>162</v>
      </c>
      <c r="R334" s="200" t="s">
        <v>726</v>
      </c>
      <c r="S334" s="200" t="s">
        <v>157</v>
      </c>
      <c r="T334" s="200" t="s">
        <v>727</v>
      </c>
      <c r="U334" s="200" t="s">
        <v>638</v>
      </c>
      <c r="V334" s="200" t="s">
        <v>157</v>
      </c>
      <c r="W334" s="201"/>
      <c r="X334" s="203">
        <v>2014.0</v>
      </c>
      <c r="Y334" s="200">
        <v>1.0</v>
      </c>
      <c r="Z334" s="200">
        <v>30.0</v>
      </c>
      <c r="AA334" s="202">
        <v>1.20812E7</v>
      </c>
      <c r="AB334" s="200">
        <v>361.0</v>
      </c>
      <c r="AC334" s="204">
        <v>8.17684E7</v>
      </c>
      <c r="AD334" s="205">
        <v>1.40538733E9</v>
      </c>
      <c r="AE334" s="1" t="s">
        <v>728</v>
      </c>
    </row>
    <row r="335" ht="15.75" customHeight="1">
      <c r="A335" s="279" t="s">
        <v>700</v>
      </c>
      <c r="B335" s="279">
        <v>1.175143545E9</v>
      </c>
      <c r="C335" s="235"/>
      <c r="D335" s="200" t="s">
        <v>722</v>
      </c>
      <c r="E335" s="200" t="s">
        <v>723</v>
      </c>
      <c r="F335" s="201"/>
      <c r="G335" s="201"/>
      <c r="H335" s="200" t="s">
        <v>731</v>
      </c>
      <c r="I335" s="200" t="s">
        <v>333</v>
      </c>
      <c r="J335" s="200">
        <v>212210.0</v>
      </c>
      <c r="K335" s="201"/>
      <c r="L335" s="202">
        <v>1.02315E7</v>
      </c>
      <c r="M335" s="200">
        <v>45359.0</v>
      </c>
      <c r="N335" s="200">
        <v>-67.24353436</v>
      </c>
      <c r="O335" s="200">
        <v>52.83690959</v>
      </c>
      <c r="P335" s="201"/>
      <c r="Q335" s="200" t="s">
        <v>162</v>
      </c>
      <c r="R335" s="200" t="s">
        <v>726</v>
      </c>
      <c r="S335" s="200" t="s">
        <v>157</v>
      </c>
      <c r="T335" s="200" t="s">
        <v>727</v>
      </c>
      <c r="U335" s="200" t="s">
        <v>638</v>
      </c>
      <c r="V335" s="200" t="s">
        <v>157</v>
      </c>
      <c r="W335" s="201"/>
      <c r="X335" s="203">
        <v>2015.0</v>
      </c>
      <c r="Y335" s="200">
        <v>1.0</v>
      </c>
      <c r="Z335" s="200">
        <v>31.0</v>
      </c>
      <c r="AA335" s="202">
        <v>1.02315E7</v>
      </c>
      <c r="AB335" s="200">
        <v>365.0</v>
      </c>
      <c r="AC335" s="204">
        <v>7.0134E7</v>
      </c>
      <c r="AD335" s="205">
        <v>2.56319E9</v>
      </c>
      <c r="AE335" s="1" t="s">
        <v>728</v>
      </c>
    </row>
    <row r="336" ht="15.75" customHeight="1">
      <c r="A336" s="279" t="s">
        <v>699</v>
      </c>
      <c r="B336" s="279">
        <v>1.142470914E9</v>
      </c>
      <c r="C336" s="277" t="s">
        <v>732</v>
      </c>
      <c r="D336" s="200" t="s">
        <v>733</v>
      </c>
      <c r="E336" s="200" t="s">
        <v>734</v>
      </c>
      <c r="F336" s="201"/>
      <c r="G336" s="201"/>
      <c r="H336" s="200" t="s">
        <v>735</v>
      </c>
      <c r="I336" s="200" t="s">
        <v>333</v>
      </c>
      <c r="J336" s="200">
        <v>212210.0</v>
      </c>
      <c r="K336" s="201"/>
      <c r="L336" s="202">
        <v>7495500.0</v>
      </c>
      <c r="M336" s="200">
        <v>45359.0</v>
      </c>
      <c r="N336" s="200">
        <v>-67.24353436</v>
      </c>
      <c r="O336" s="200">
        <v>52.83690959</v>
      </c>
      <c r="P336" s="201"/>
      <c r="Q336" s="200" t="s">
        <v>162</v>
      </c>
      <c r="R336" s="200" t="s">
        <v>726</v>
      </c>
      <c r="S336" s="200" t="s">
        <v>157</v>
      </c>
      <c r="T336" s="200" t="s">
        <v>727</v>
      </c>
      <c r="U336" s="200" t="s">
        <v>638</v>
      </c>
      <c r="V336" s="200" t="s">
        <v>157</v>
      </c>
      <c r="W336" s="201"/>
      <c r="X336" s="203">
        <v>2016.0</v>
      </c>
      <c r="Y336" s="200">
        <v>1.0</v>
      </c>
      <c r="Z336" s="200">
        <v>31.0</v>
      </c>
      <c r="AA336" s="202">
        <v>7495500.0</v>
      </c>
      <c r="AB336" s="200">
        <v>366.0</v>
      </c>
      <c r="AC336" s="204">
        <v>8.34213E7</v>
      </c>
      <c r="AD336" s="205">
        <v>1.9001957E9</v>
      </c>
      <c r="AE336" s="1" t="s">
        <v>728</v>
      </c>
    </row>
    <row r="337" ht="15.75" customHeight="1">
      <c r="A337" s="279" t="s">
        <v>239</v>
      </c>
      <c r="B337" s="279">
        <v>3.368219922E9</v>
      </c>
      <c r="C337" s="199"/>
      <c r="D337" s="200" t="s">
        <v>733</v>
      </c>
      <c r="E337" s="200" t="s">
        <v>734</v>
      </c>
      <c r="F337" s="201"/>
      <c r="G337" s="201"/>
      <c r="H337" s="200" t="s">
        <v>735</v>
      </c>
      <c r="I337" s="200" t="s">
        <v>333</v>
      </c>
      <c r="J337" s="200">
        <v>212210.0</v>
      </c>
      <c r="K337" s="201"/>
      <c r="L337" s="202">
        <v>1.0362E7</v>
      </c>
      <c r="M337" s="200">
        <v>45359.0</v>
      </c>
      <c r="N337" s="200">
        <v>-67.24353436</v>
      </c>
      <c r="O337" s="200">
        <v>52.83690959</v>
      </c>
      <c r="P337" s="201"/>
      <c r="Q337" s="200" t="s">
        <v>162</v>
      </c>
      <c r="R337" s="200" t="s">
        <v>726</v>
      </c>
      <c r="S337" s="200" t="s">
        <v>157</v>
      </c>
      <c r="T337" s="200" t="s">
        <v>727</v>
      </c>
      <c r="U337" s="200" t="s">
        <v>638</v>
      </c>
      <c r="V337" s="200" t="s">
        <v>157</v>
      </c>
      <c r="W337" s="201"/>
      <c r="X337" s="203">
        <v>2017.0</v>
      </c>
      <c r="Y337" s="200">
        <v>1.0</v>
      </c>
      <c r="Z337" s="200">
        <v>31.0</v>
      </c>
      <c r="AA337" s="202">
        <v>1.0362E7</v>
      </c>
      <c r="AB337" s="200">
        <v>273.0</v>
      </c>
      <c r="AC337" s="204">
        <v>8.7964E7</v>
      </c>
      <c r="AD337" s="205">
        <v>1.969374E9</v>
      </c>
      <c r="AE337" s="1" t="s">
        <v>728</v>
      </c>
    </row>
    <row r="338" ht="15.75" customHeight="1">
      <c r="A338" s="279" t="s">
        <v>287</v>
      </c>
      <c r="B338" s="279">
        <v>1.163599369E9</v>
      </c>
      <c r="C338" s="199"/>
      <c r="D338" s="200" t="s">
        <v>733</v>
      </c>
      <c r="E338" s="200" t="s">
        <v>734</v>
      </c>
      <c r="F338" s="201"/>
      <c r="G338" s="201"/>
      <c r="H338" s="200" t="s">
        <v>735</v>
      </c>
      <c r="I338" s="200" t="s">
        <v>333</v>
      </c>
      <c r="J338" s="200">
        <v>212210.0</v>
      </c>
      <c r="K338" s="201"/>
      <c r="L338" s="202">
        <v>1.0071E7</v>
      </c>
      <c r="M338" s="200">
        <v>45359.0</v>
      </c>
      <c r="N338" s="200">
        <v>-67.24353436</v>
      </c>
      <c r="O338" s="200">
        <v>52.83690959</v>
      </c>
      <c r="P338" s="201"/>
      <c r="Q338" s="200" t="s">
        <v>162</v>
      </c>
      <c r="R338" s="200" t="s">
        <v>726</v>
      </c>
      <c r="S338" s="200" t="s">
        <v>157</v>
      </c>
      <c r="T338" s="200" t="s">
        <v>727</v>
      </c>
      <c r="U338" s="200" t="s">
        <v>638</v>
      </c>
      <c r="V338" s="200" t="s">
        <v>157</v>
      </c>
      <c r="W338" s="201"/>
      <c r="X338" s="203">
        <v>2018.0</v>
      </c>
      <c r="Y338" s="200">
        <v>1.0</v>
      </c>
      <c r="Z338" s="200">
        <v>31.0</v>
      </c>
      <c r="AA338" s="202">
        <v>1.0071E7</v>
      </c>
      <c r="AB338" s="200">
        <v>365.0</v>
      </c>
      <c r="AC338" s="204">
        <v>1.12673E8</v>
      </c>
      <c r="AD338" s="205">
        <v>2.071209E9</v>
      </c>
      <c r="AE338" s="1" t="s">
        <v>728</v>
      </c>
    </row>
    <row r="339" ht="15.75" customHeight="1">
      <c r="A339" s="279" t="s">
        <v>239</v>
      </c>
      <c r="B339" s="279">
        <v>3.368219922E9</v>
      </c>
      <c r="C339" s="199"/>
      <c r="D339" s="236" t="s">
        <v>736</v>
      </c>
      <c r="E339" s="236" t="s">
        <v>737</v>
      </c>
      <c r="F339" s="201"/>
      <c r="G339" s="201"/>
      <c r="H339" s="236" t="s">
        <v>738</v>
      </c>
      <c r="I339" s="236" t="s">
        <v>333</v>
      </c>
      <c r="J339" s="236">
        <v>212210.0</v>
      </c>
      <c r="K339" s="201"/>
      <c r="L339" s="236">
        <v>1.2208E7</v>
      </c>
      <c r="M339" s="236">
        <v>45359.0</v>
      </c>
      <c r="N339" s="236" t="s">
        <v>739</v>
      </c>
      <c r="O339" s="236" t="s">
        <v>740</v>
      </c>
      <c r="P339" s="201"/>
      <c r="Q339" s="236" t="s">
        <v>162</v>
      </c>
      <c r="R339" s="236" t="s">
        <v>726</v>
      </c>
      <c r="S339" s="236" t="s">
        <v>157</v>
      </c>
      <c r="T339" s="236" t="s">
        <v>727</v>
      </c>
      <c r="U339" s="236" t="s">
        <v>638</v>
      </c>
      <c r="V339" s="236" t="s">
        <v>157</v>
      </c>
      <c r="W339" s="201"/>
      <c r="X339" s="237">
        <v>2019.0</v>
      </c>
      <c r="Y339" s="236">
        <v>1.0</v>
      </c>
      <c r="Z339" s="236">
        <v>31.0</v>
      </c>
      <c r="AA339" s="236">
        <v>1.2208E7</v>
      </c>
      <c r="AB339" s="236">
        <v>365.0</v>
      </c>
      <c r="AC339" s="238">
        <v>1.55348E8</v>
      </c>
      <c r="AD339" s="205">
        <v>2.989582E9</v>
      </c>
      <c r="AE339" s="1" t="s">
        <v>728</v>
      </c>
    </row>
    <row r="340" ht="15.75" customHeight="1">
      <c r="A340" s="279" t="s">
        <v>207</v>
      </c>
      <c r="B340" s="279">
        <v>1.145657301E9</v>
      </c>
      <c r="C340" s="199"/>
      <c r="D340" s="236" t="s">
        <v>736</v>
      </c>
      <c r="E340" s="236" t="s">
        <v>737</v>
      </c>
      <c r="F340" s="201"/>
      <c r="G340" s="201"/>
      <c r="H340" s="236" t="s">
        <v>741</v>
      </c>
      <c r="I340" s="236" t="s">
        <v>333</v>
      </c>
      <c r="J340" s="236">
        <v>212210.0</v>
      </c>
      <c r="K340" s="201"/>
      <c r="L340" s="236">
        <v>1.3498E7</v>
      </c>
      <c r="M340" s="236">
        <v>45359.0</v>
      </c>
      <c r="N340" s="236" t="s">
        <v>739</v>
      </c>
      <c r="O340" s="236" t="s">
        <v>740</v>
      </c>
      <c r="P340" s="201"/>
      <c r="Q340" s="236" t="s">
        <v>162</v>
      </c>
      <c r="R340" s="236" t="s">
        <v>726</v>
      </c>
      <c r="S340" s="236" t="s">
        <v>157</v>
      </c>
      <c r="T340" s="236" t="s">
        <v>727</v>
      </c>
      <c r="U340" s="236" t="s">
        <v>638</v>
      </c>
      <c r="V340" s="236" t="s">
        <v>157</v>
      </c>
      <c r="W340" s="201"/>
      <c r="X340" s="237">
        <v>2020.0</v>
      </c>
      <c r="Y340" s="236">
        <v>1.0</v>
      </c>
      <c r="Z340" s="236">
        <v>31.0</v>
      </c>
      <c r="AA340" s="236">
        <v>1.3498E7</v>
      </c>
      <c r="AB340" s="236">
        <v>366.0</v>
      </c>
      <c r="AC340" s="238">
        <v>1.49522E8</v>
      </c>
      <c r="AD340" s="205">
        <v>5.368229E9</v>
      </c>
      <c r="AE340" s="1" t="s">
        <v>728</v>
      </c>
    </row>
    <row r="341" ht="15.75" customHeight="1">
      <c r="A341" s="279" t="s">
        <v>742</v>
      </c>
      <c r="B341" s="279">
        <v>1.142778787E9</v>
      </c>
      <c r="C341" s="199"/>
      <c r="D341" s="236" t="s">
        <v>736</v>
      </c>
      <c r="E341" s="236" t="s">
        <v>737</v>
      </c>
      <c r="F341" s="201"/>
      <c r="G341" s="201"/>
      <c r="H341" s="236" t="s">
        <v>738</v>
      </c>
      <c r="I341" s="236" t="s">
        <v>333</v>
      </c>
      <c r="J341" s="236">
        <v>212210.0</v>
      </c>
      <c r="K341" s="201"/>
      <c r="L341" s="236">
        <v>1.2985E7</v>
      </c>
      <c r="M341" s="236">
        <v>45359.0</v>
      </c>
      <c r="N341" s="236" t="s">
        <v>739</v>
      </c>
      <c r="O341" s="236" t="s">
        <v>740</v>
      </c>
      <c r="P341" s="201"/>
      <c r="Q341" s="236" t="s">
        <v>162</v>
      </c>
      <c r="R341" s="236" t="s">
        <v>726</v>
      </c>
      <c r="S341" s="236" t="s">
        <v>157</v>
      </c>
      <c r="T341" s="236" t="s">
        <v>727</v>
      </c>
      <c r="U341" s="236" t="s">
        <v>638</v>
      </c>
      <c r="V341" s="236" t="s">
        <v>157</v>
      </c>
      <c r="W341" s="201"/>
      <c r="X341" s="237">
        <v>2021.0</v>
      </c>
      <c r="Y341" s="236">
        <v>1.0</v>
      </c>
      <c r="Z341" s="236">
        <v>31.0</v>
      </c>
      <c r="AA341" s="236">
        <v>1.2985E7</v>
      </c>
      <c r="AB341" s="236">
        <v>365.0</v>
      </c>
      <c r="AC341" s="238">
        <v>1.44734E8</v>
      </c>
      <c r="AD341" s="205">
        <v>2.659531E9</v>
      </c>
      <c r="AE341" s="1" t="s">
        <v>728</v>
      </c>
    </row>
    <row r="342" ht="15.75" customHeight="1">
      <c r="C342" s="199"/>
      <c r="D342" s="236"/>
      <c r="E342" s="236"/>
      <c r="F342" s="201"/>
      <c r="G342" s="201"/>
      <c r="H342" s="236" t="s">
        <v>738</v>
      </c>
      <c r="I342" s="236"/>
      <c r="J342" s="236"/>
      <c r="K342" s="201"/>
      <c r="L342" s="236">
        <v>8.3695E7</v>
      </c>
      <c r="M342" s="236">
        <v>45359.0</v>
      </c>
      <c r="N342" s="236"/>
      <c r="O342" s="236"/>
      <c r="P342" s="201"/>
      <c r="Q342" s="236"/>
      <c r="R342" s="236"/>
      <c r="S342" s="236"/>
      <c r="T342" s="236"/>
      <c r="U342" s="236"/>
      <c r="V342" s="236"/>
      <c r="W342" s="201"/>
      <c r="X342" s="237">
        <v>2022.0</v>
      </c>
      <c r="Y342" s="236"/>
      <c r="Z342" s="236"/>
      <c r="AA342" s="236"/>
      <c r="AB342" s="257"/>
      <c r="AC342" s="238">
        <v>1.2148E8</v>
      </c>
      <c r="AD342" s="205">
        <v>3.142555E9</v>
      </c>
      <c r="AE342" s="1" t="s">
        <v>728</v>
      </c>
    </row>
    <row r="343" ht="15.75" customHeight="1">
      <c r="C343" s="206"/>
      <c r="D343" s="239" t="s">
        <v>736</v>
      </c>
      <c r="E343" s="239" t="s">
        <v>737</v>
      </c>
      <c r="F343" s="208"/>
      <c r="G343" s="208"/>
      <c r="H343" s="239" t="s">
        <v>738</v>
      </c>
      <c r="I343" s="239" t="s">
        <v>333</v>
      </c>
      <c r="J343" s="239">
        <v>212210.0</v>
      </c>
      <c r="K343" s="208"/>
      <c r="L343" s="239">
        <v>9661000.0</v>
      </c>
      <c r="M343" s="239">
        <v>45359.0</v>
      </c>
      <c r="N343" s="239" t="s">
        <v>739</v>
      </c>
      <c r="O343" s="239" t="s">
        <v>740</v>
      </c>
      <c r="P343" s="208"/>
      <c r="Q343" s="239" t="s">
        <v>162</v>
      </c>
      <c r="R343" s="239" t="s">
        <v>726</v>
      </c>
      <c r="S343" s="239" t="s">
        <v>157</v>
      </c>
      <c r="T343" s="239" t="s">
        <v>727</v>
      </c>
      <c r="U343" s="239" t="s">
        <v>638</v>
      </c>
      <c r="V343" s="239" t="s">
        <v>157</v>
      </c>
      <c r="W343" s="208"/>
      <c r="X343" s="240">
        <v>2023.0</v>
      </c>
      <c r="Y343" s="239"/>
      <c r="Z343" s="239"/>
      <c r="AA343" s="239"/>
      <c r="AB343" s="239"/>
      <c r="AC343" s="241">
        <v>1.09619E8</v>
      </c>
      <c r="AD343" s="212">
        <v>2.470401E9</v>
      </c>
      <c r="AE343" s="1" t="s">
        <v>728</v>
      </c>
    </row>
    <row r="344" ht="15.75" customHeight="1">
      <c r="A344" s="279" t="s">
        <v>357</v>
      </c>
      <c r="B344" s="279">
        <v>3.370117692E9</v>
      </c>
      <c r="C344" s="213" t="s">
        <v>743</v>
      </c>
      <c r="D344" s="214" t="s">
        <v>744</v>
      </c>
      <c r="E344" s="214" t="s">
        <v>745</v>
      </c>
      <c r="F344" s="215" t="s">
        <v>746</v>
      </c>
      <c r="G344" s="215" t="s">
        <v>19</v>
      </c>
      <c r="H344" s="214" t="s">
        <v>747</v>
      </c>
      <c r="I344" s="214" t="s">
        <v>198</v>
      </c>
      <c r="J344" s="214">
        <v>212220.0</v>
      </c>
      <c r="K344" s="216" t="s">
        <v>199</v>
      </c>
      <c r="L344" s="217">
        <v>2961500.0</v>
      </c>
      <c r="M344" s="214">
        <v>58185.0</v>
      </c>
      <c r="N344" s="214" t="s">
        <v>157</v>
      </c>
      <c r="O344" s="214" t="s">
        <v>157</v>
      </c>
      <c r="P344" s="215" t="s">
        <v>200</v>
      </c>
      <c r="Q344" s="214" t="s">
        <v>157</v>
      </c>
      <c r="R344" s="214" t="s">
        <v>157</v>
      </c>
      <c r="S344" s="214" t="s">
        <v>157</v>
      </c>
      <c r="T344" s="214" t="s">
        <v>157</v>
      </c>
      <c r="U344" s="214" t="s">
        <v>157</v>
      </c>
      <c r="V344" s="214" t="s">
        <v>748</v>
      </c>
      <c r="W344" s="215" t="s">
        <v>203</v>
      </c>
      <c r="X344" s="218">
        <v>2012.0</v>
      </c>
      <c r="Y344" s="214">
        <v>1.0</v>
      </c>
      <c r="Z344" s="214">
        <v>31.0</v>
      </c>
      <c r="AA344" s="217">
        <v>2961500.0</v>
      </c>
      <c r="AB344" s="214">
        <v>366.0</v>
      </c>
      <c r="AC344" s="219">
        <v>2.76724E7</v>
      </c>
      <c r="AD344" s="220">
        <v>5.7736645E9</v>
      </c>
      <c r="AE344" s="1" t="s">
        <v>320</v>
      </c>
    </row>
    <row r="345" ht="15.75" customHeight="1">
      <c r="A345" s="279" t="s">
        <v>207</v>
      </c>
      <c r="B345" s="279">
        <v>1.145657301E9</v>
      </c>
      <c r="C345" s="199"/>
      <c r="D345" s="221" t="s">
        <v>744</v>
      </c>
      <c r="E345" s="221" t="s">
        <v>745</v>
      </c>
      <c r="F345" s="201"/>
      <c r="G345" s="226"/>
      <c r="H345" s="221" t="s">
        <v>747</v>
      </c>
      <c r="I345" s="221" t="s">
        <v>198</v>
      </c>
      <c r="J345" s="221">
        <v>212220.0</v>
      </c>
      <c r="K345" s="201"/>
      <c r="L345" s="222">
        <v>2667000.0</v>
      </c>
      <c r="M345" s="221">
        <v>58185.0</v>
      </c>
      <c r="N345" s="221" t="s">
        <v>157</v>
      </c>
      <c r="O345" s="221" t="s">
        <v>157</v>
      </c>
      <c r="P345" s="201"/>
      <c r="Q345" s="221" t="s">
        <v>157</v>
      </c>
      <c r="R345" s="221" t="s">
        <v>157</v>
      </c>
      <c r="S345" s="221" t="s">
        <v>157</v>
      </c>
      <c r="T345" s="221" t="s">
        <v>157</v>
      </c>
      <c r="U345" s="221" t="s">
        <v>157</v>
      </c>
      <c r="V345" s="221" t="s">
        <v>748</v>
      </c>
      <c r="W345" s="201"/>
      <c r="X345" s="223">
        <v>2013.0</v>
      </c>
      <c r="Y345" s="221">
        <v>1.0</v>
      </c>
      <c r="Z345" s="221">
        <v>31.0</v>
      </c>
      <c r="AA345" s="222">
        <v>2667000.0</v>
      </c>
      <c r="AB345" s="221">
        <v>365.0</v>
      </c>
      <c r="AC345" s="224">
        <v>2.7414E7</v>
      </c>
      <c r="AD345" s="225">
        <v>5.855173E9</v>
      </c>
      <c r="AE345" s="1" t="s">
        <v>320</v>
      </c>
    </row>
    <row r="346" ht="15.75" customHeight="1">
      <c r="A346" s="279" t="s">
        <v>700</v>
      </c>
      <c r="B346" s="279">
        <v>1.175143545E9</v>
      </c>
      <c r="C346" s="235"/>
      <c r="D346" s="221" t="s">
        <v>744</v>
      </c>
      <c r="E346" s="221" t="s">
        <v>745</v>
      </c>
      <c r="F346" s="201"/>
      <c r="G346" s="223" t="s">
        <v>749</v>
      </c>
      <c r="H346" s="221" t="s">
        <v>747</v>
      </c>
      <c r="I346" s="221" t="s">
        <v>198</v>
      </c>
      <c r="J346" s="221">
        <v>212220.0</v>
      </c>
      <c r="K346" s="201"/>
      <c r="L346" s="222">
        <v>1728000.0</v>
      </c>
      <c r="M346" s="221">
        <v>58185.0</v>
      </c>
      <c r="N346" s="221" t="s">
        <v>157</v>
      </c>
      <c r="O346" s="221" t="s">
        <v>157</v>
      </c>
      <c r="P346" s="201"/>
      <c r="Q346" s="221" t="s">
        <v>157</v>
      </c>
      <c r="R346" s="221" t="s">
        <v>157</v>
      </c>
      <c r="S346" s="221" t="s">
        <v>157</v>
      </c>
      <c r="T346" s="221" t="s">
        <v>157</v>
      </c>
      <c r="U346" s="221" t="s">
        <v>157</v>
      </c>
      <c r="V346" s="221" t="s">
        <v>748</v>
      </c>
      <c r="W346" s="201"/>
      <c r="X346" s="223">
        <v>2014.0</v>
      </c>
      <c r="Y346" s="221">
        <v>1.0</v>
      </c>
      <c r="Z346" s="221">
        <v>31.0</v>
      </c>
      <c r="AA346" s="222">
        <v>1728000.0</v>
      </c>
      <c r="AB346" s="221">
        <v>365.0</v>
      </c>
      <c r="AC346" s="224">
        <v>4.8699E7</v>
      </c>
      <c r="AD346" s="225">
        <v>6.1135945E9</v>
      </c>
      <c r="AE346" s="1" t="s">
        <v>320</v>
      </c>
    </row>
    <row r="347" ht="15.75" customHeight="1">
      <c r="A347" s="279" t="s">
        <v>239</v>
      </c>
      <c r="B347" s="279">
        <v>3.368219922E9</v>
      </c>
      <c r="C347" s="302" t="s">
        <v>750</v>
      </c>
      <c r="D347" s="221" t="s">
        <v>751</v>
      </c>
      <c r="E347" s="221" t="s">
        <v>752</v>
      </c>
      <c r="F347" s="201"/>
      <c r="G347" s="223" t="s">
        <v>750</v>
      </c>
      <c r="H347" s="221" t="s">
        <v>753</v>
      </c>
      <c r="I347" s="221" t="s">
        <v>752</v>
      </c>
      <c r="J347" s="221">
        <v>212220.0</v>
      </c>
      <c r="K347" s="201"/>
      <c r="L347" s="222">
        <v>1832000.0</v>
      </c>
      <c r="M347" s="221">
        <v>58185.0</v>
      </c>
      <c r="N347" s="221" t="s">
        <v>157</v>
      </c>
      <c r="O347" s="221" t="s">
        <v>157</v>
      </c>
      <c r="P347" s="201"/>
      <c r="Q347" s="221" t="s">
        <v>157</v>
      </c>
      <c r="R347" s="221" t="s">
        <v>157</v>
      </c>
      <c r="S347" s="221" t="s">
        <v>157</v>
      </c>
      <c r="T347" s="221" t="s">
        <v>157</v>
      </c>
      <c r="U347" s="221" t="s">
        <v>157</v>
      </c>
      <c r="V347" s="221" t="s">
        <v>748</v>
      </c>
      <c r="W347" s="201"/>
      <c r="X347" s="223">
        <v>2015.0</v>
      </c>
      <c r="Y347" s="221">
        <v>1.0</v>
      </c>
      <c r="Z347" s="221">
        <v>31.0</v>
      </c>
      <c r="AA347" s="222">
        <v>1832000.0</v>
      </c>
      <c r="AB347" s="221">
        <v>365.0</v>
      </c>
      <c r="AC347" s="224">
        <v>2.3056E7</v>
      </c>
      <c r="AD347" s="225">
        <v>6.3643186E9</v>
      </c>
      <c r="AE347" s="1" t="s">
        <v>320</v>
      </c>
    </row>
    <row r="348" ht="15.75" customHeight="1">
      <c r="A348" s="279" t="s">
        <v>239</v>
      </c>
      <c r="B348" s="279">
        <v>3.368219922E9</v>
      </c>
      <c r="C348" s="199"/>
      <c r="D348" s="221" t="s">
        <v>751</v>
      </c>
      <c r="E348" s="221" t="s">
        <v>752</v>
      </c>
      <c r="F348" s="201"/>
      <c r="G348" s="227" t="s">
        <v>749</v>
      </c>
      <c r="H348" s="221" t="s">
        <v>754</v>
      </c>
      <c r="I348" s="221" t="s">
        <v>198</v>
      </c>
      <c r="J348" s="221">
        <v>212220.0</v>
      </c>
      <c r="K348" s="201"/>
      <c r="L348" s="222">
        <v>2156000.0</v>
      </c>
      <c r="M348" s="221">
        <v>58185.0</v>
      </c>
      <c r="N348" s="221" t="s">
        <v>157</v>
      </c>
      <c r="O348" s="221" t="s">
        <v>157</v>
      </c>
      <c r="P348" s="201"/>
      <c r="Q348" s="221" t="s">
        <v>157</v>
      </c>
      <c r="R348" s="221" t="s">
        <v>157</v>
      </c>
      <c r="S348" s="221" t="s">
        <v>157</v>
      </c>
      <c r="T348" s="221" t="s">
        <v>157</v>
      </c>
      <c r="U348" s="221" t="s">
        <v>157</v>
      </c>
      <c r="V348" s="221" t="s">
        <v>748</v>
      </c>
      <c r="W348" s="201"/>
      <c r="X348" s="223">
        <v>2016.0</v>
      </c>
      <c r="Y348" s="221">
        <v>1.0</v>
      </c>
      <c r="Z348" s="221">
        <v>31.0</v>
      </c>
      <c r="AA348" s="222">
        <v>2156000.0</v>
      </c>
      <c r="AB348" s="221">
        <v>366.0</v>
      </c>
      <c r="AC348" s="224">
        <v>3.0836E7</v>
      </c>
      <c r="AD348" s="225">
        <v>6.035443E9</v>
      </c>
      <c r="AE348" s="1" t="s">
        <v>320</v>
      </c>
    </row>
    <row r="349" ht="15.75" customHeight="1">
      <c r="A349" s="279" t="s">
        <v>302</v>
      </c>
      <c r="B349" s="279">
        <v>1.169372118E9</v>
      </c>
      <c r="C349" s="199"/>
      <c r="D349" s="221" t="s">
        <v>751</v>
      </c>
      <c r="E349" s="221" t="s">
        <v>752</v>
      </c>
      <c r="F349" s="201"/>
      <c r="G349" s="201"/>
      <c r="H349" s="221" t="s">
        <v>754</v>
      </c>
      <c r="I349" s="221" t="s">
        <v>198</v>
      </c>
      <c r="J349" s="221">
        <v>212220.0</v>
      </c>
      <c r="K349" s="201"/>
      <c r="L349" s="222">
        <v>2386000.0</v>
      </c>
      <c r="M349" s="221">
        <v>58185.0</v>
      </c>
      <c r="N349" s="221" t="s">
        <v>157</v>
      </c>
      <c r="O349" s="221" t="s">
        <v>157</v>
      </c>
      <c r="P349" s="201"/>
      <c r="Q349" s="221" t="s">
        <v>157</v>
      </c>
      <c r="R349" s="221" t="s">
        <v>157</v>
      </c>
      <c r="S349" s="221" t="s">
        <v>157</v>
      </c>
      <c r="T349" s="221" t="s">
        <v>157</v>
      </c>
      <c r="U349" s="221" t="s">
        <v>157</v>
      </c>
      <c r="V349" s="221" t="s">
        <v>748</v>
      </c>
      <c r="W349" s="201"/>
      <c r="X349" s="223">
        <v>2017.0</v>
      </c>
      <c r="Y349" s="221">
        <v>1.0</v>
      </c>
      <c r="Z349" s="221">
        <v>31.0</v>
      </c>
      <c r="AA349" s="222">
        <v>2386000.0</v>
      </c>
      <c r="AB349" s="221">
        <v>365.0</v>
      </c>
      <c r="AC349" s="224">
        <v>3.2283E7</v>
      </c>
      <c r="AD349" s="225">
        <v>9.744709E9</v>
      </c>
      <c r="AE349" s="1" t="s">
        <v>320</v>
      </c>
    </row>
    <row r="350" ht="15.75" customHeight="1">
      <c r="A350" s="279" t="s">
        <v>302</v>
      </c>
      <c r="B350" s="279">
        <v>1.169372118E9</v>
      </c>
      <c r="C350" s="199"/>
      <c r="D350" s="221" t="s">
        <v>751</v>
      </c>
      <c r="E350" s="221" t="s">
        <v>752</v>
      </c>
      <c r="F350" s="201"/>
      <c r="G350" s="201"/>
      <c r="H350" s="221" t="s">
        <v>754</v>
      </c>
      <c r="I350" s="221" t="s">
        <v>198</v>
      </c>
      <c r="J350" s="221">
        <v>212220.0</v>
      </c>
      <c r="K350" s="201"/>
      <c r="L350" s="222">
        <v>2993000.0</v>
      </c>
      <c r="M350" s="221">
        <v>58185.0</v>
      </c>
      <c r="N350" s="221" t="s">
        <v>157</v>
      </c>
      <c r="O350" s="221" t="s">
        <v>157</v>
      </c>
      <c r="P350" s="201"/>
      <c r="Q350" s="221" t="s">
        <v>157</v>
      </c>
      <c r="R350" s="221" t="s">
        <v>157</v>
      </c>
      <c r="S350" s="221" t="s">
        <v>157</v>
      </c>
      <c r="T350" s="221" t="s">
        <v>157</v>
      </c>
      <c r="U350" s="221" t="s">
        <v>157</v>
      </c>
      <c r="V350" s="221" t="s">
        <v>748</v>
      </c>
      <c r="W350" s="201"/>
      <c r="X350" s="223">
        <v>2018.0</v>
      </c>
      <c r="Y350" s="221">
        <v>1.0</v>
      </c>
      <c r="Z350" s="221">
        <v>31.0</v>
      </c>
      <c r="AA350" s="222">
        <v>2993000.0</v>
      </c>
      <c r="AB350" s="221">
        <v>365.0</v>
      </c>
      <c r="AC350" s="224">
        <v>4.7323E7</v>
      </c>
      <c r="AD350" s="225">
        <v>1.1220105E10</v>
      </c>
      <c r="AE350" s="1" t="s">
        <v>320</v>
      </c>
      <c r="AG350" s="62"/>
    </row>
    <row r="351" ht="15.75" customHeight="1">
      <c r="A351" s="279" t="s">
        <v>755</v>
      </c>
      <c r="B351" s="279">
        <v>1.167171363E9</v>
      </c>
      <c r="C351" s="199"/>
      <c r="D351" s="228" t="s">
        <v>751</v>
      </c>
      <c r="E351" s="228" t="s">
        <v>752</v>
      </c>
      <c r="F351" s="201"/>
      <c r="G351" s="201"/>
      <c r="H351" s="228" t="s">
        <v>747</v>
      </c>
      <c r="I351" s="228" t="s">
        <v>198</v>
      </c>
      <c r="J351" s="228">
        <v>212220.0</v>
      </c>
      <c r="K351" s="201"/>
      <c r="L351" s="228">
        <v>2090000.0</v>
      </c>
      <c r="M351" s="228">
        <v>58185.0</v>
      </c>
      <c r="N351" s="228" t="s">
        <v>157</v>
      </c>
      <c r="O351" s="228" t="s">
        <v>157</v>
      </c>
      <c r="P351" s="201"/>
      <c r="Q351" s="228" t="s">
        <v>157</v>
      </c>
      <c r="R351" s="228" t="s">
        <v>157</v>
      </c>
      <c r="S351" s="228" t="s">
        <v>157</v>
      </c>
      <c r="T351" s="228" t="s">
        <v>157</v>
      </c>
      <c r="U351" s="228" t="s">
        <v>157</v>
      </c>
      <c r="V351" s="228" t="s">
        <v>748</v>
      </c>
      <c r="W351" s="201"/>
      <c r="X351" s="229">
        <v>2019.0</v>
      </c>
      <c r="Y351" s="228">
        <v>1.0</v>
      </c>
      <c r="Z351" s="228">
        <v>31.0</v>
      </c>
      <c r="AA351" s="228">
        <v>2090000.0</v>
      </c>
      <c r="AB351" s="228">
        <v>365.0</v>
      </c>
      <c r="AC351" s="230">
        <v>2.9095E7</v>
      </c>
      <c r="AD351" s="225">
        <v>1.0903432E10</v>
      </c>
      <c r="AE351" s="1" t="s">
        <v>320</v>
      </c>
      <c r="AG351" s="62"/>
    </row>
    <row r="352" ht="15.75" customHeight="1">
      <c r="A352" s="279" t="s">
        <v>189</v>
      </c>
      <c r="B352" s="279">
        <v>1.165314676E9</v>
      </c>
      <c r="C352" s="199"/>
      <c r="D352" s="228" t="s">
        <v>751</v>
      </c>
      <c r="E352" s="228" t="s">
        <v>752</v>
      </c>
      <c r="F352" s="201"/>
      <c r="G352" s="201"/>
      <c r="H352" s="228" t="s">
        <v>756</v>
      </c>
      <c r="I352" s="228" t="s">
        <v>198</v>
      </c>
      <c r="J352" s="228">
        <v>212220.0</v>
      </c>
      <c r="K352" s="201"/>
      <c r="L352" s="228">
        <v>2182000.0</v>
      </c>
      <c r="M352" s="228">
        <v>58185.0</v>
      </c>
      <c r="N352" s="228" t="s">
        <v>157</v>
      </c>
      <c r="O352" s="228" t="s">
        <v>157</v>
      </c>
      <c r="P352" s="201"/>
      <c r="Q352" s="228" t="s">
        <v>157</v>
      </c>
      <c r="R352" s="228" t="s">
        <v>157</v>
      </c>
      <c r="S352" s="228" t="s">
        <v>157</v>
      </c>
      <c r="T352" s="228" t="s">
        <v>157</v>
      </c>
      <c r="U352" s="228" t="s">
        <v>157</v>
      </c>
      <c r="V352" s="228" t="s">
        <v>748</v>
      </c>
      <c r="W352" s="201"/>
      <c r="X352" s="229">
        <v>2020.0</v>
      </c>
      <c r="Y352" s="228">
        <v>1.0</v>
      </c>
      <c r="Z352" s="228">
        <v>31.0</v>
      </c>
      <c r="AA352" s="228">
        <v>2182000.0</v>
      </c>
      <c r="AB352" s="228">
        <v>366.0</v>
      </c>
      <c r="AC352" s="230">
        <v>2.649E7</v>
      </c>
      <c r="AD352" s="225">
        <v>1.2093278E10</v>
      </c>
      <c r="AE352" s="1" t="s">
        <v>320</v>
      </c>
      <c r="AG352" s="62"/>
    </row>
    <row r="353" ht="15.75" customHeight="1">
      <c r="A353" s="279" t="s">
        <v>237</v>
      </c>
      <c r="B353" s="279">
        <v>1.145570769E9</v>
      </c>
      <c r="C353" s="199"/>
      <c r="D353" s="228" t="s">
        <v>751</v>
      </c>
      <c r="E353" s="228" t="s">
        <v>752</v>
      </c>
      <c r="F353" s="201"/>
      <c r="G353" s="201"/>
      <c r="H353" s="228" t="s">
        <v>747</v>
      </c>
      <c r="I353" s="228" t="s">
        <v>198</v>
      </c>
      <c r="J353" s="228">
        <v>212220.0</v>
      </c>
      <c r="K353" s="201"/>
      <c r="L353" s="228">
        <v>2154000.0</v>
      </c>
      <c r="M353" s="228">
        <v>58185.0</v>
      </c>
      <c r="N353" s="228" t="s">
        <v>157</v>
      </c>
      <c r="O353" s="228" t="s">
        <v>157</v>
      </c>
      <c r="P353" s="201"/>
      <c r="Q353" s="228" t="s">
        <v>157</v>
      </c>
      <c r="R353" s="228" t="s">
        <v>157</v>
      </c>
      <c r="S353" s="228" t="s">
        <v>157</v>
      </c>
      <c r="T353" s="228" t="s">
        <v>157</v>
      </c>
      <c r="U353" s="228" t="s">
        <v>157</v>
      </c>
      <c r="V353" s="228" t="s">
        <v>748</v>
      </c>
      <c r="W353" s="201"/>
      <c r="X353" s="229">
        <v>2021.0</v>
      </c>
      <c r="Y353" s="228">
        <v>1.0</v>
      </c>
      <c r="Z353" s="228">
        <v>31.0</v>
      </c>
      <c r="AA353" s="228">
        <v>2154000.0</v>
      </c>
      <c r="AB353" s="228">
        <v>365.0</v>
      </c>
      <c r="AC353" s="230">
        <v>2.7579E7</v>
      </c>
      <c r="AD353" s="225">
        <v>8.729158E9</v>
      </c>
      <c r="AE353" s="1" t="s">
        <v>320</v>
      </c>
      <c r="AG353" s="62"/>
    </row>
    <row r="354" ht="15.75" customHeight="1">
      <c r="C354" s="235"/>
      <c r="D354" s="228"/>
      <c r="E354" s="228"/>
      <c r="F354" s="201"/>
      <c r="G354" s="201"/>
      <c r="H354" s="228" t="s">
        <v>747</v>
      </c>
      <c r="I354" s="228"/>
      <c r="J354" s="228"/>
      <c r="K354" s="201"/>
      <c r="L354" s="228">
        <v>0.0</v>
      </c>
      <c r="M354" s="228">
        <v>58185.0</v>
      </c>
      <c r="N354" s="228"/>
      <c r="O354" s="228"/>
      <c r="P354" s="201"/>
      <c r="Q354" s="228"/>
      <c r="R354" s="228"/>
      <c r="S354" s="228"/>
      <c r="T354" s="228"/>
      <c r="U354" s="228"/>
      <c r="V354" s="228"/>
      <c r="W354" s="201"/>
      <c r="X354" s="229">
        <v>2022.0</v>
      </c>
      <c r="Y354" s="228"/>
      <c r="Z354" s="228"/>
      <c r="AA354" s="228"/>
      <c r="AB354" s="248"/>
      <c r="AC354" s="230">
        <v>2.7055E7</v>
      </c>
      <c r="AD354" s="225">
        <v>1.2949415E10</v>
      </c>
      <c r="AE354" s="1" t="s">
        <v>320</v>
      </c>
      <c r="AG354" s="62"/>
    </row>
    <row r="355" ht="15.75" customHeight="1">
      <c r="C355" s="304" t="s">
        <v>401</v>
      </c>
      <c r="D355" s="231" t="s">
        <v>402</v>
      </c>
      <c r="E355" s="231" t="s">
        <v>210</v>
      </c>
      <c r="F355" s="208"/>
      <c r="G355" s="208"/>
      <c r="H355" s="231" t="s">
        <v>747</v>
      </c>
      <c r="I355" s="231" t="s">
        <v>198</v>
      </c>
      <c r="J355" s="231">
        <v>212220.0</v>
      </c>
      <c r="K355" s="208"/>
      <c r="L355" s="231">
        <v>1622000.0</v>
      </c>
      <c r="M355" s="231">
        <v>58185.0</v>
      </c>
      <c r="N355" s="231" t="s">
        <v>157</v>
      </c>
      <c r="O355" s="231" t="s">
        <v>157</v>
      </c>
      <c r="P355" s="208"/>
      <c r="Q355" s="231" t="s">
        <v>157</v>
      </c>
      <c r="R355" s="231" t="s">
        <v>157</v>
      </c>
      <c r="S355" s="231" t="s">
        <v>157</v>
      </c>
      <c r="T355" s="231" t="s">
        <v>157</v>
      </c>
      <c r="U355" s="231" t="s">
        <v>157</v>
      </c>
      <c r="V355" s="231" t="s">
        <v>748</v>
      </c>
      <c r="W355" s="208"/>
      <c r="X355" s="232">
        <v>2023.0</v>
      </c>
      <c r="Y355" s="231"/>
      <c r="Z355" s="231"/>
      <c r="AA355" s="231"/>
      <c r="AB355" s="231"/>
      <c r="AC355" s="233">
        <v>2.2151E7</v>
      </c>
      <c r="AD355" s="234">
        <v>1.3599316E10</v>
      </c>
      <c r="AE355" s="1" t="s">
        <v>757</v>
      </c>
      <c r="AG355" s="62"/>
    </row>
    <row r="356" ht="15.75" customHeight="1">
      <c r="A356" s="279" t="s">
        <v>239</v>
      </c>
      <c r="B356" s="279">
        <v>3.368219922E9</v>
      </c>
      <c r="C356" s="213" t="s">
        <v>169</v>
      </c>
      <c r="D356" s="214" t="s">
        <v>170</v>
      </c>
      <c r="E356" s="214" t="s">
        <v>171</v>
      </c>
      <c r="F356" s="215" t="s">
        <v>758</v>
      </c>
      <c r="G356" s="215" t="s">
        <v>23</v>
      </c>
      <c r="H356" s="214" t="s">
        <v>759</v>
      </c>
      <c r="I356" s="214" t="s">
        <v>173</v>
      </c>
      <c r="J356" s="214">
        <v>2122.0</v>
      </c>
      <c r="K356" s="216" t="s">
        <v>174</v>
      </c>
      <c r="L356" s="217">
        <v>2214000.0</v>
      </c>
      <c r="M356" s="214">
        <v>63530.0</v>
      </c>
      <c r="N356" s="214">
        <v>-77.693694</v>
      </c>
      <c r="O356" s="214">
        <v>49.690194</v>
      </c>
      <c r="P356" s="215" t="s">
        <v>378</v>
      </c>
      <c r="Q356" s="214" t="s">
        <v>176</v>
      </c>
      <c r="R356" s="214" t="s">
        <v>157</v>
      </c>
      <c r="S356" s="214" t="s">
        <v>157</v>
      </c>
      <c r="T356" s="214" t="s">
        <v>177</v>
      </c>
      <c r="U356" s="214" t="s">
        <v>178</v>
      </c>
      <c r="V356" s="214" t="s">
        <v>157</v>
      </c>
      <c r="W356" s="254" t="s">
        <v>760</v>
      </c>
      <c r="X356" s="218">
        <v>2012.0</v>
      </c>
      <c r="Y356" s="214">
        <v>1.0</v>
      </c>
      <c r="Z356" s="214">
        <v>31.0</v>
      </c>
      <c r="AA356" s="217">
        <v>2214000.0</v>
      </c>
      <c r="AB356" s="214">
        <v>366.0</v>
      </c>
      <c r="AC356" s="219">
        <v>5.0428E7</v>
      </c>
      <c r="AD356" s="220">
        <v>4.90583E8</v>
      </c>
      <c r="AE356" s="1" t="s">
        <v>761</v>
      </c>
      <c r="AG356" s="62"/>
    </row>
    <row r="357" ht="15.75" customHeight="1">
      <c r="A357" s="279" t="s">
        <v>239</v>
      </c>
      <c r="B357" s="279">
        <v>3.368219922E9</v>
      </c>
      <c r="C357" s="199"/>
      <c r="D357" s="221" t="s">
        <v>170</v>
      </c>
      <c r="E357" s="221" t="s">
        <v>171</v>
      </c>
      <c r="F357" s="201"/>
      <c r="G357" s="201"/>
      <c r="H357" s="221" t="s">
        <v>762</v>
      </c>
      <c r="I357" s="221" t="s">
        <v>173</v>
      </c>
      <c r="J357" s="221">
        <v>2122.0</v>
      </c>
      <c r="K357" s="226"/>
      <c r="L357" s="222">
        <v>5469380.0</v>
      </c>
      <c r="M357" s="221">
        <v>63530.0</v>
      </c>
      <c r="N357" s="221">
        <v>-77.6936944444</v>
      </c>
      <c r="O357" s="221">
        <v>49.6901944444</v>
      </c>
      <c r="P357" s="201"/>
      <c r="Q357" s="221" t="s">
        <v>176</v>
      </c>
      <c r="R357" s="221" t="s">
        <v>157</v>
      </c>
      <c r="S357" s="221" t="s">
        <v>157</v>
      </c>
      <c r="T357" s="221" t="s">
        <v>177</v>
      </c>
      <c r="U357" s="221" t="s">
        <v>178</v>
      </c>
      <c r="V357" s="221" t="s">
        <v>157</v>
      </c>
      <c r="W357" s="201"/>
      <c r="X357" s="223">
        <v>2013.0</v>
      </c>
      <c r="Y357" s="221">
        <v>1.0</v>
      </c>
      <c r="Z357" s="221">
        <v>31.0</v>
      </c>
      <c r="AA357" s="222">
        <v>5469380.0</v>
      </c>
      <c r="AB357" s="221">
        <v>365.0</v>
      </c>
      <c r="AC357" s="224">
        <v>5.980614E7</v>
      </c>
      <c r="AD357" s="225">
        <v>8.4908794E8</v>
      </c>
      <c r="AE357" s="1" t="s">
        <v>763</v>
      </c>
      <c r="AG357" s="62"/>
    </row>
    <row r="358" ht="15.75" customHeight="1">
      <c r="A358" s="279" t="s">
        <v>239</v>
      </c>
      <c r="B358" s="279">
        <v>3.368219922E9</v>
      </c>
      <c r="C358" s="199"/>
      <c r="D358" s="221" t="s">
        <v>170</v>
      </c>
      <c r="E358" s="221" t="s">
        <v>171</v>
      </c>
      <c r="F358" s="201"/>
      <c r="G358" s="201"/>
      <c r="H358" s="221" t="s">
        <v>764</v>
      </c>
      <c r="I358" s="221" t="s">
        <v>173</v>
      </c>
      <c r="J358" s="221">
        <v>212233.0</v>
      </c>
      <c r="K358" s="243" t="s">
        <v>467</v>
      </c>
      <c r="L358" s="222">
        <v>4.029667E7</v>
      </c>
      <c r="M358" s="221">
        <v>63531.0</v>
      </c>
      <c r="N358" s="221">
        <v>-77.6953055556</v>
      </c>
      <c r="O358" s="221">
        <v>49.6913333333</v>
      </c>
      <c r="P358" s="201"/>
      <c r="Q358" s="221" t="s">
        <v>176</v>
      </c>
      <c r="R358" s="221" t="s">
        <v>157</v>
      </c>
      <c r="S358" s="221" t="s">
        <v>157</v>
      </c>
      <c r="T358" s="221" t="s">
        <v>177</v>
      </c>
      <c r="U358" s="221" t="s">
        <v>178</v>
      </c>
      <c r="V358" s="221" t="s">
        <v>157</v>
      </c>
      <c r="W358" s="201"/>
      <c r="X358" s="223">
        <v>2014.0</v>
      </c>
      <c r="Y358" s="221">
        <v>1.0</v>
      </c>
      <c r="Z358" s="221">
        <v>31.0</v>
      </c>
      <c r="AA358" s="222">
        <v>4.029667E7</v>
      </c>
      <c r="AB358" s="221">
        <v>365.0</v>
      </c>
      <c r="AC358" s="224">
        <v>5.2509548E8</v>
      </c>
      <c r="AD358" s="225">
        <v>9.1668199E8</v>
      </c>
      <c r="AE358" s="1" t="s">
        <v>765</v>
      </c>
      <c r="AG358" s="62"/>
    </row>
    <row r="359" ht="15.75" customHeight="1">
      <c r="A359" s="279" t="s">
        <v>239</v>
      </c>
      <c r="B359" s="279">
        <v>3.368219922E9</v>
      </c>
      <c r="C359" s="199"/>
      <c r="D359" s="221" t="s">
        <v>170</v>
      </c>
      <c r="E359" s="221" t="s">
        <v>171</v>
      </c>
      <c r="F359" s="201"/>
      <c r="G359" s="201"/>
      <c r="H359" s="221" t="s">
        <v>187</v>
      </c>
      <c r="I359" s="221" t="s">
        <v>173</v>
      </c>
      <c r="J359" s="221">
        <v>212233.0</v>
      </c>
      <c r="K359" s="201"/>
      <c r="L359" s="222">
        <v>3.907309E7</v>
      </c>
      <c r="M359" s="221">
        <v>63531.0</v>
      </c>
      <c r="N359" s="221">
        <v>-77.6953055556</v>
      </c>
      <c r="O359" s="221">
        <v>49.6913333333</v>
      </c>
      <c r="P359" s="201"/>
      <c r="Q359" s="221" t="s">
        <v>176</v>
      </c>
      <c r="R359" s="221" t="s">
        <v>157</v>
      </c>
      <c r="S359" s="221" t="s">
        <v>157</v>
      </c>
      <c r="T359" s="221" t="s">
        <v>177</v>
      </c>
      <c r="U359" s="221" t="s">
        <v>178</v>
      </c>
      <c r="V359" s="221" t="s">
        <v>157</v>
      </c>
      <c r="W359" s="201"/>
      <c r="X359" s="223">
        <v>2015.0</v>
      </c>
      <c r="Y359" s="221">
        <v>1.0</v>
      </c>
      <c r="Z359" s="221">
        <v>31.0</v>
      </c>
      <c r="AA359" s="222">
        <v>3.907309E7</v>
      </c>
      <c r="AB359" s="221">
        <v>365.0</v>
      </c>
      <c r="AC359" s="224">
        <v>4.9888363E8</v>
      </c>
      <c r="AD359" s="225">
        <v>8.6875683E8</v>
      </c>
      <c r="AE359" s="1" t="s">
        <v>766</v>
      </c>
      <c r="AG359" s="62"/>
    </row>
    <row r="360" ht="15.75" customHeight="1">
      <c r="A360" s="279" t="s">
        <v>239</v>
      </c>
      <c r="B360" s="279">
        <v>3.368219922E9</v>
      </c>
      <c r="C360" s="199"/>
      <c r="D360" s="221" t="s">
        <v>170</v>
      </c>
      <c r="E360" s="221" t="s">
        <v>171</v>
      </c>
      <c r="F360" s="201"/>
      <c r="G360" s="201"/>
      <c r="H360" s="221" t="s">
        <v>187</v>
      </c>
      <c r="I360" s="221" t="s">
        <v>173</v>
      </c>
      <c r="J360" s="221">
        <v>212233.0</v>
      </c>
      <c r="K360" s="201"/>
      <c r="L360" s="222">
        <v>4.135371E7</v>
      </c>
      <c r="M360" s="221">
        <v>63531.0</v>
      </c>
      <c r="N360" s="221">
        <v>-77.6953055556</v>
      </c>
      <c r="O360" s="221">
        <v>49.6913333333</v>
      </c>
      <c r="P360" s="201"/>
      <c r="Q360" s="221" t="s">
        <v>176</v>
      </c>
      <c r="R360" s="221" t="s">
        <v>157</v>
      </c>
      <c r="S360" s="221" t="s">
        <v>157</v>
      </c>
      <c r="T360" s="221" t="s">
        <v>177</v>
      </c>
      <c r="U360" s="221" t="s">
        <v>178</v>
      </c>
      <c r="V360" s="221" t="s">
        <v>157</v>
      </c>
      <c r="W360" s="201"/>
      <c r="X360" s="223">
        <v>2016.0</v>
      </c>
      <c r="Y360" s="221">
        <v>1.0</v>
      </c>
      <c r="Z360" s="221">
        <v>31.0</v>
      </c>
      <c r="AA360" s="222">
        <v>4.135371E7</v>
      </c>
      <c r="AB360" s="221">
        <v>366.0</v>
      </c>
      <c r="AC360" s="224">
        <v>4.8862632E8</v>
      </c>
      <c r="AD360" s="225">
        <v>8.1690189E8</v>
      </c>
      <c r="AE360" s="1" t="s">
        <v>767</v>
      </c>
      <c r="AG360" s="62"/>
    </row>
    <row r="361" ht="15.75" customHeight="1">
      <c r="A361" s="279" t="s">
        <v>189</v>
      </c>
      <c r="B361" s="279">
        <v>1.165314676E9</v>
      </c>
      <c r="C361" s="199"/>
      <c r="D361" s="221" t="s">
        <v>170</v>
      </c>
      <c r="E361" s="221" t="s">
        <v>171</v>
      </c>
      <c r="F361" s="201"/>
      <c r="G361" s="201"/>
      <c r="H361" s="221" t="s">
        <v>187</v>
      </c>
      <c r="I361" s="221" t="s">
        <v>173</v>
      </c>
      <c r="J361" s="221">
        <v>212233.0</v>
      </c>
      <c r="K361" s="201"/>
      <c r="L361" s="222">
        <v>3.796065E7</v>
      </c>
      <c r="M361" s="221">
        <v>63531.0</v>
      </c>
      <c r="N361" s="221">
        <v>-77.6953055556</v>
      </c>
      <c r="O361" s="221">
        <v>49.6913333333</v>
      </c>
      <c r="P361" s="201"/>
      <c r="Q361" s="221" t="s">
        <v>176</v>
      </c>
      <c r="R361" s="221" t="s">
        <v>157</v>
      </c>
      <c r="S361" s="221" t="s">
        <v>157</v>
      </c>
      <c r="T361" s="221" t="s">
        <v>177</v>
      </c>
      <c r="U361" s="221" t="s">
        <v>178</v>
      </c>
      <c r="V361" s="221" t="s">
        <v>157</v>
      </c>
      <c r="W361" s="201"/>
      <c r="X361" s="223">
        <v>2017.0</v>
      </c>
      <c r="Y361" s="221">
        <v>1.0</v>
      </c>
      <c r="Z361" s="221">
        <v>31.0</v>
      </c>
      <c r="AA361" s="222">
        <v>3.796065E7</v>
      </c>
      <c r="AB361" s="221">
        <v>365.0</v>
      </c>
      <c r="AC361" s="224">
        <v>5.4388407E8</v>
      </c>
      <c r="AD361" s="225">
        <v>9.1413039E8</v>
      </c>
      <c r="AE361" s="1" t="s">
        <v>768</v>
      </c>
      <c r="AG361" s="62"/>
    </row>
    <row r="362" ht="15.75" customHeight="1">
      <c r="A362" s="279" t="s">
        <v>239</v>
      </c>
      <c r="B362" s="279">
        <v>3.368219922E9</v>
      </c>
      <c r="C362" s="199"/>
      <c r="D362" s="221" t="s">
        <v>170</v>
      </c>
      <c r="E362" s="221" t="s">
        <v>171</v>
      </c>
      <c r="F362" s="201"/>
      <c r="G362" s="201"/>
      <c r="H362" s="221" t="s">
        <v>187</v>
      </c>
      <c r="I362" s="221" t="s">
        <v>173</v>
      </c>
      <c r="J362" s="221">
        <v>212233.0</v>
      </c>
      <c r="K362" s="201"/>
      <c r="L362" s="222">
        <v>3.882012E7</v>
      </c>
      <c r="M362" s="221">
        <v>63531.0</v>
      </c>
      <c r="N362" s="221">
        <v>-77.6953055556</v>
      </c>
      <c r="O362" s="221">
        <v>49.6913333333</v>
      </c>
      <c r="P362" s="201"/>
      <c r="Q362" s="221" t="s">
        <v>176</v>
      </c>
      <c r="R362" s="221" t="s">
        <v>157</v>
      </c>
      <c r="S362" s="221" t="s">
        <v>157</v>
      </c>
      <c r="T362" s="221" t="s">
        <v>177</v>
      </c>
      <c r="U362" s="221" t="s">
        <v>178</v>
      </c>
      <c r="V362" s="221" t="s">
        <v>157</v>
      </c>
      <c r="W362" s="201"/>
      <c r="X362" s="223">
        <v>2018.0</v>
      </c>
      <c r="Y362" s="221">
        <v>1.0</v>
      </c>
      <c r="Z362" s="221">
        <v>31.0</v>
      </c>
      <c r="AA362" s="222">
        <v>3.882012E7</v>
      </c>
      <c r="AB362" s="221">
        <v>365.0</v>
      </c>
      <c r="AC362" s="224">
        <v>4.3451098E8</v>
      </c>
      <c r="AD362" s="225">
        <v>8.5826414E8</v>
      </c>
      <c r="AE362" s="1" t="s">
        <v>769</v>
      </c>
      <c r="AG362" s="62"/>
    </row>
    <row r="363" ht="15.75" customHeight="1">
      <c r="A363" s="279" t="s">
        <v>237</v>
      </c>
      <c r="B363" s="279">
        <v>1.145570769E9</v>
      </c>
      <c r="C363" s="199"/>
      <c r="D363" s="228" t="s">
        <v>170</v>
      </c>
      <c r="E363" s="228" t="s">
        <v>171</v>
      </c>
      <c r="F363" s="201"/>
      <c r="G363" s="201"/>
      <c r="H363" s="228" t="s">
        <v>183</v>
      </c>
      <c r="I363" s="228" t="s">
        <v>173</v>
      </c>
      <c r="J363" s="228">
        <v>212233.0</v>
      </c>
      <c r="K363" s="201"/>
      <c r="L363" s="228">
        <v>985900.0</v>
      </c>
      <c r="M363" s="228">
        <v>63530.0</v>
      </c>
      <c r="N363" s="228" t="s">
        <v>770</v>
      </c>
      <c r="O363" s="228" t="s">
        <v>771</v>
      </c>
      <c r="P363" s="201"/>
      <c r="Q363" s="228" t="s">
        <v>176</v>
      </c>
      <c r="R363" s="228" t="s">
        <v>157</v>
      </c>
      <c r="S363" s="228" t="s">
        <v>157</v>
      </c>
      <c r="T363" s="228" t="s">
        <v>177</v>
      </c>
      <c r="U363" s="228" t="s">
        <v>178</v>
      </c>
      <c r="V363" s="228" t="s">
        <v>157</v>
      </c>
      <c r="W363" s="201"/>
      <c r="X363" s="229">
        <v>2019.0</v>
      </c>
      <c r="Y363" s="228">
        <v>1.0</v>
      </c>
      <c r="Z363" s="228">
        <v>31.0</v>
      </c>
      <c r="AA363" s="228">
        <v>985900.0</v>
      </c>
      <c r="AB363" s="228">
        <v>218.0</v>
      </c>
      <c r="AC363" s="230">
        <v>2804960.0</v>
      </c>
      <c r="AD363" s="225">
        <v>9.2902917E8</v>
      </c>
      <c r="AE363" s="1" t="s">
        <v>772</v>
      </c>
      <c r="AG363" s="62"/>
    </row>
    <row r="364" ht="15.75" customHeight="1">
      <c r="A364" s="279" t="s">
        <v>357</v>
      </c>
      <c r="B364" s="279">
        <v>3.370117692E9</v>
      </c>
      <c r="C364" s="199"/>
      <c r="D364" s="228" t="s">
        <v>170</v>
      </c>
      <c r="E364" s="228" t="s">
        <v>171</v>
      </c>
      <c r="F364" s="201"/>
      <c r="G364" s="201"/>
      <c r="H364" s="228" t="s">
        <v>183</v>
      </c>
      <c r="I364" s="228" t="s">
        <v>173</v>
      </c>
      <c r="J364" s="228">
        <v>212233.0</v>
      </c>
      <c r="K364" s="201"/>
      <c r="L364" s="228">
        <v>171.01</v>
      </c>
      <c r="M364" s="228">
        <v>63530.0</v>
      </c>
      <c r="N364" s="228" t="s">
        <v>770</v>
      </c>
      <c r="O364" s="228" t="s">
        <v>771</v>
      </c>
      <c r="P364" s="201"/>
      <c r="Q364" s="228" t="s">
        <v>176</v>
      </c>
      <c r="R364" s="228" t="s">
        <v>157</v>
      </c>
      <c r="S364" s="228" t="s">
        <v>157</v>
      </c>
      <c r="T364" s="228" t="s">
        <v>177</v>
      </c>
      <c r="U364" s="228" t="s">
        <v>178</v>
      </c>
      <c r="V364" s="228" t="s">
        <v>157</v>
      </c>
      <c r="W364" s="201"/>
      <c r="X364" s="229">
        <v>2020.0</v>
      </c>
      <c r="Y364" s="228">
        <v>1.0</v>
      </c>
      <c r="Z364" s="228">
        <v>26.0</v>
      </c>
      <c r="AA364" s="228">
        <v>171.01</v>
      </c>
      <c r="AB364" s="228">
        <v>361.0</v>
      </c>
      <c r="AC364" s="230">
        <v>5223.58</v>
      </c>
      <c r="AD364" s="225">
        <v>1.20781093557E9</v>
      </c>
      <c r="AE364" s="1" t="s">
        <v>773</v>
      </c>
      <c r="AG364" s="62"/>
    </row>
    <row r="365" ht="15.75" customHeight="1">
      <c r="A365" s="279" t="s">
        <v>189</v>
      </c>
      <c r="B365" s="279">
        <v>1.165314676E9</v>
      </c>
      <c r="C365" s="199"/>
      <c r="D365" s="228" t="s">
        <v>170</v>
      </c>
      <c r="E365" s="228" t="s">
        <v>171</v>
      </c>
      <c r="F365" s="201"/>
      <c r="G365" s="201"/>
      <c r="H365" s="228" t="s">
        <v>183</v>
      </c>
      <c r="I365" s="228" t="s">
        <v>173</v>
      </c>
      <c r="J365" s="228">
        <v>212233.0</v>
      </c>
      <c r="K365" s="201"/>
      <c r="L365" s="228">
        <v>190.0</v>
      </c>
      <c r="M365" s="228">
        <v>63530.0</v>
      </c>
      <c r="N365" s="228" t="s">
        <v>770</v>
      </c>
      <c r="O365" s="228" t="s">
        <v>771</v>
      </c>
      <c r="P365" s="201"/>
      <c r="Q365" s="228" t="s">
        <v>176</v>
      </c>
      <c r="R365" s="228" t="s">
        <v>157</v>
      </c>
      <c r="S365" s="228" t="s">
        <v>157</v>
      </c>
      <c r="T365" s="228" t="s">
        <v>177</v>
      </c>
      <c r="U365" s="228" t="s">
        <v>178</v>
      </c>
      <c r="V365" s="228" t="s">
        <v>157</v>
      </c>
      <c r="W365" s="201"/>
      <c r="X365" s="229">
        <v>2021.0</v>
      </c>
      <c r="Y365" s="228">
        <v>1.0</v>
      </c>
      <c r="Z365" s="228">
        <v>31.0</v>
      </c>
      <c r="AA365" s="228">
        <v>190.0</v>
      </c>
      <c r="AB365" s="228">
        <v>365.0</v>
      </c>
      <c r="AC365" s="230">
        <v>7770.0</v>
      </c>
      <c r="AD365" s="225">
        <v>7.9361795E8</v>
      </c>
      <c r="AE365" s="1" t="s">
        <v>774</v>
      </c>
      <c r="AG365" s="62"/>
    </row>
    <row r="366" ht="15.75" customHeight="1">
      <c r="C366" s="206"/>
      <c r="D366" s="231"/>
      <c r="E366" s="231"/>
      <c r="F366" s="208"/>
      <c r="G366" s="208"/>
      <c r="H366" s="231" t="s">
        <v>183</v>
      </c>
      <c r="I366" s="231"/>
      <c r="J366" s="231"/>
      <c r="K366" s="208"/>
      <c r="L366" s="231">
        <v>70000.0</v>
      </c>
      <c r="M366" s="231">
        <v>63530.0</v>
      </c>
      <c r="N366" s="231"/>
      <c r="O366" s="231"/>
      <c r="P366" s="208"/>
      <c r="Q366" s="231"/>
      <c r="R366" s="231"/>
      <c r="S366" s="231"/>
      <c r="T366" s="231"/>
      <c r="U366" s="231"/>
      <c r="V366" s="231"/>
      <c r="W366" s="208"/>
      <c r="X366" s="232">
        <v>2022.0</v>
      </c>
      <c r="Y366" s="231"/>
      <c r="Z366" s="231"/>
      <c r="AA366" s="231"/>
      <c r="AB366" s="280"/>
      <c r="AC366" s="233">
        <v>2750.0</v>
      </c>
      <c r="AD366" s="234">
        <v>2.37567904E9</v>
      </c>
      <c r="AE366" s="1" t="s">
        <v>775</v>
      </c>
      <c r="AG366" s="62"/>
    </row>
    <row r="367" ht="15.75" customHeight="1">
      <c r="A367" s="279" t="s">
        <v>700</v>
      </c>
      <c r="B367" s="279">
        <v>1.175143545E9</v>
      </c>
      <c r="C367" s="191" t="s">
        <v>193</v>
      </c>
      <c r="D367" s="192" t="s">
        <v>194</v>
      </c>
      <c r="E367" s="192" t="s">
        <v>195</v>
      </c>
      <c r="F367" s="193" t="s">
        <v>776</v>
      </c>
      <c r="G367" s="196" t="s">
        <v>44</v>
      </c>
      <c r="H367" s="192" t="s">
        <v>777</v>
      </c>
      <c r="I367" s="192" t="s">
        <v>157</v>
      </c>
      <c r="J367" s="192">
        <v>212220.0</v>
      </c>
      <c r="K367" s="194" t="s">
        <v>199</v>
      </c>
      <c r="L367" s="195">
        <v>0.0</v>
      </c>
      <c r="M367" s="192">
        <v>67599.0</v>
      </c>
      <c r="N367" s="192">
        <v>-77.441167</v>
      </c>
      <c r="O367" s="192">
        <v>48.107222</v>
      </c>
      <c r="P367" s="193" t="s">
        <v>224</v>
      </c>
      <c r="Q367" s="192" t="s">
        <v>176</v>
      </c>
      <c r="R367" s="192" t="s">
        <v>157</v>
      </c>
      <c r="S367" s="192" t="s">
        <v>157</v>
      </c>
      <c r="T367" s="192" t="s">
        <v>177</v>
      </c>
      <c r="U367" s="192" t="s">
        <v>178</v>
      </c>
      <c r="V367" s="192" t="s">
        <v>157</v>
      </c>
      <c r="W367" s="262" t="s">
        <v>481</v>
      </c>
      <c r="X367" s="196">
        <v>2013.0</v>
      </c>
      <c r="Y367" s="192">
        <v>4.0</v>
      </c>
      <c r="Z367" s="192">
        <v>0.0</v>
      </c>
      <c r="AA367" s="195">
        <v>0.0</v>
      </c>
      <c r="AB367" s="192">
        <v>36.0</v>
      </c>
      <c r="AC367" s="197">
        <v>4700.0</v>
      </c>
      <c r="AD367" s="198">
        <v>2.153477E8</v>
      </c>
      <c r="AE367" s="1" t="s">
        <v>320</v>
      </c>
      <c r="AG367" s="62"/>
    </row>
    <row r="368" ht="15.75" customHeight="1">
      <c r="A368" s="279" t="s">
        <v>239</v>
      </c>
      <c r="B368" s="279">
        <v>3.368219922E9</v>
      </c>
      <c r="C368" s="199"/>
      <c r="D368" s="200" t="s">
        <v>194</v>
      </c>
      <c r="E368" s="200" t="s">
        <v>195</v>
      </c>
      <c r="F368" s="201"/>
      <c r="G368" s="276" t="s">
        <v>778</v>
      </c>
      <c r="H368" s="200" t="s">
        <v>716</v>
      </c>
      <c r="I368" s="200" t="s">
        <v>157</v>
      </c>
      <c r="J368" s="200">
        <v>212220.0</v>
      </c>
      <c r="K368" s="201"/>
      <c r="L368" s="202">
        <v>5960.0</v>
      </c>
      <c r="M368" s="200">
        <v>67599.0</v>
      </c>
      <c r="N368" s="200">
        <v>-77.4411061209</v>
      </c>
      <c r="O368" s="200">
        <v>48.1072223236</v>
      </c>
      <c r="P368" s="201"/>
      <c r="Q368" s="200" t="s">
        <v>176</v>
      </c>
      <c r="R368" s="200" t="s">
        <v>157</v>
      </c>
      <c r="S368" s="200" t="s">
        <v>157</v>
      </c>
      <c r="T368" s="200" t="s">
        <v>177</v>
      </c>
      <c r="U368" s="200" t="s">
        <v>178</v>
      </c>
      <c r="V368" s="200" t="s">
        <v>157</v>
      </c>
      <c r="W368" s="201"/>
      <c r="X368" s="203">
        <v>2014.0</v>
      </c>
      <c r="Y368" s="200">
        <v>1.0</v>
      </c>
      <c r="Z368" s="200">
        <v>31.0</v>
      </c>
      <c r="AA368" s="202">
        <v>5960.0</v>
      </c>
      <c r="AB368" s="200">
        <v>365.0</v>
      </c>
      <c r="AC368" s="204">
        <v>181940.0</v>
      </c>
      <c r="AD368" s="205">
        <v>3.2455794E8</v>
      </c>
      <c r="AE368" s="1" t="s">
        <v>320</v>
      </c>
      <c r="AG368" s="62"/>
    </row>
    <row r="369" ht="15.75" customHeight="1">
      <c r="A369" s="279" t="s">
        <v>302</v>
      </c>
      <c r="B369" s="279">
        <v>1.169372118E9</v>
      </c>
      <c r="C369" s="206"/>
      <c r="D369" s="207" t="s">
        <v>194</v>
      </c>
      <c r="E369" s="207" t="s">
        <v>195</v>
      </c>
      <c r="F369" s="208"/>
      <c r="G369" s="208"/>
      <c r="H369" s="207" t="s">
        <v>716</v>
      </c>
      <c r="I369" s="207" t="s">
        <v>157</v>
      </c>
      <c r="J369" s="207">
        <v>212220.0</v>
      </c>
      <c r="K369" s="208"/>
      <c r="L369" s="209">
        <v>6500.0</v>
      </c>
      <c r="M369" s="207">
        <v>67599.0</v>
      </c>
      <c r="N369" s="207">
        <v>-77.4411061209</v>
      </c>
      <c r="O369" s="207">
        <v>48.1072223236</v>
      </c>
      <c r="P369" s="208"/>
      <c r="Q369" s="207" t="s">
        <v>176</v>
      </c>
      <c r="R369" s="207" t="s">
        <v>157</v>
      </c>
      <c r="S369" s="207" t="s">
        <v>157</v>
      </c>
      <c r="T369" s="207" t="s">
        <v>177</v>
      </c>
      <c r="U369" s="207" t="s">
        <v>178</v>
      </c>
      <c r="V369" s="207" t="s">
        <v>157</v>
      </c>
      <c r="W369" s="208"/>
      <c r="X369" s="210">
        <v>2015.0</v>
      </c>
      <c r="Y369" s="207">
        <v>1.0</v>
      </c>
      <c r="Z369" s="207">
        <v>31.0</v>
      </c>
      <c r="AA369" s="209">
        <v>6500.0</v>
      </c>
      <c r="AB369" s="207">
        <v>243.0</v>
      </c>
      <c r="AC369" s="211">
        <v>25360.0</v>
      </c>
      <c r="AD369" s="212">
        <v>1.119836E7</v>
      </c>
      <c r="AE369" s="1" t="s">
        <v>320</v>
      </c>
      <c r="AG369" s="62"/>
    </row>
    <row r="370" ht="15.75" customHeight="1">
      <c r="A370" s="279" t="s">
        <v>239</v>
      </c>
      <c r="B370" s="279">
        <v>3.368219922E9</v>
      </c>
      <c r="C370" s="191" t="s">
        <v>573</v>
      </c>
      <c r="D370" s="192" t="s">
        <v>574</v>
      </c>
      <c r="E370" s="192" t="s">
        <v>575</v>
      </c>
      <c r="F370" s="193" t="s">
        <v>779</v>
      </c>
      <c r="G370" s="193" t="s">
        <v>60</v>
      </c>
      <c r="H370" s="192" t="s">
        <v>780</v>
      </c>
      <c r="I370" s="192" t="s">
        <v>459</v>
      </c>
      <c r="J370" s="192">
        <v>21222.0</v>
      </c>
      <c r="K370" s="194" t="s">
        <v>199</v>
      </c>
      <c r="L370" s="195">
        <v>0.0</v>
      </c>
      <c r="M370" s="192">
        <v>68659.0</v>
      </c>
      <c r="N370" s="192">
        <v>-77.7456777778</v>
      </c>
      <c r="O370" s="192">
        <v>48.0782277778</v>
      </c>
      <c r="P370" s="193" t="s">
        <v>224</v>
      </c>
      <c r="Q370" s="192" t="s">
        <v>176</v>
      </c>
      <c r="R370" s="192" t="s">
        <v>157</v>
      </c>
      <c r="S370" s="192" t="s">
        <v>157</v>
      </c>
      <c r="T370" s="192" t="s">
        <v>455</v>
      </c>
      <c r="U370" s="192" t="s">
        <v>202</v>
      </c>
      <c r="V370" s="192" t="s">
        <v>157</v>
      </c>
      <c r="W370" s="262" t="s">
        <v>481</v>
      </c>
      <c r="X370" s="196">
        <v>2016.0</v>
      </c>
      <c r="Y370" s="192">
        <v>1.0</v>
      </c>
      <c r="Z370" s="192">
        <v>0.0</v>
      </c>
      <c r="AA370" s="195">
        <v>0.0</v>
      </c>
      <c r="AB370" s="192">
        <v>184.0</v>
      </c>
      <c r="AC370" s="197">
        <v>6494600.0</v>
      </c>
      <c r="AD370" s="198">
        <v>2.58438E7</v>
      </c>
      <c r="AE370" s="1" t="s">
        <v>781</v>
      </c>
      <c r="AG370" s="62"/>
    </row>
    <row r="371" ht="15.75" customHeight="1">
      <c r="A371" s="279" t="s">
        <v>782</v>
      </c>
      <c r="B371" s="279">
        <v>1.166090366E9</v>
      </c>
      <c r="C371" s="199"/>
      <c r="D371" s="200" t="s">
        <v>574</v>
      </c>
      <c r="E371" s="200" t="s">
        <v>575</v>
      </c>
      <c r="F371" s="201"/>
      <c r="G371" s="201"/>
      <c r="H371" s="200" t="s">
        <v>780</v>
      </c>
      <c r="I371" s="200" t="s">
        <v>459</v>
      </c>
      <c r="J371" s="200">
        <v>21222.0</v>
      </c>
      <c r="K371" s="201"/>
      <c r="L371" s="202">
        <v>1914200.0</v>
      </c>
      <c r="M371" s="200">
        <v>68659.0</v>
      </c>
      <c r="N371" s="200">
        <v>-77.7456777778</v>
      </c>
      <c r="O371" s="200">
        <v>48.0782277778</v>
      </c>
      <c r="P371" s="201"/>
      <c r="Q371" s="200" t="s">
        <v>176</v>
      </c>
      <c r="R371" s="200" t="s">
        <v>157</v>
      </c>
      <c r="S371" s="200" t="s">
        <v>157</v>
      </c>
      <c r="T371" s="200" t="s">
        <v>455</v>
      </c>
      <c r="U371" s="200" t="s">
        <v>202</v>
      </c>
      <c r="V371" s="200" t="s">
        <v>157</v>
      </c>
      <c r="W371" s="201"/>
      <c r="X371" s="203">
        <v>2017.0</v>
      </c>
      <c r="Y371" s="200">
        <v>1.0</v>
      </c>
      <c r="Z371" s="200">
        <v>31.0</v>
      </c>
      <c r="AA371" s="202">
        <v>1914200.0</v>
      </c>
      <c r="AB371" s="200">
        <v>365.0</v>
      </c>
      <c r="AC371" s="204">
        <v>4.13612E7</v>
      </c>
      <c r="AD371" s="205">
        <v>1.81767E8</v>
      </c>
      <c r="AE371" s="1" t="s">
        <v>781</v>
      </c>
    </row>
    <row r="372" ht="15.75" customHeight="1">
      <c r="A372" s="279" t="s">
        <v>237</v>
      </c>
      <c r="B372" s="279">
        <v>1.145570769E9</v>
      </c>
      <c r="C372" s="199"/>
      <c r="D372" s="200" t="s">
        <v>574</v>
      </c>
      <c r="E372" s="200" t="s">
        <v>575</v>
      </c>
      <c r="F372" s="201"/>
      <c r="G372" s="201"/>
      <c r="H372" s="200" t="s">
        <v>783</v>
      </c>
      <c r="I372" s="200" t="s">
        <v>459</v>
      </c>
      <c r="J372" s="200">
        <v>21222.0</v>
      </c>
      <c r="K372" s="201"/>
      <c r="L372" s="202">
        <v>5315000.0</v>
      </c>
      <c r="M372" s="200">
        <v>68659.0</v>
      </c>
      <c r="N372" s="200">
        <v>-77.7456777778</v>
      </c>
      <c r="O372" s="200">
        <v>48.0782277778</v>
      </c>
      <c r="P372" s="201"/>
      <c r="Q372" s="200" t="s">
        <v>176</v>
      </c>
      <c r="R372" s="200" t="s">
        <v>157</v>
      </c>
      <c r="S372" s="200" t="s">
        <v>157</v>
      </c>
      <c r="T372" s="200" t="s">
        <v>455</v>
      </c>
      <c r="U372" s="200" t="s">
        <v>202</v>
      </c>
      <c r="V372" s="200" t="s">
        <v>157</v>
      </c>
      <c r="W372" s="201"/>
      <c r="X372" s="203">
        <v>2018.0</v>
      </c>
      <c r="Y372" s="200">
        <v>1.0</v>
      </c>
      <c r="Z372" s="200">
        <v>31.0</v>
      </c>
      <c r="AA372" s="202">
        <v>5315000.0</v>
      </c>
      <c r="AB372" s="200">
        <v>365.0</v>
      </c>
      <c r="AC372" s="204">
        <v>5.12564E7</v>
      </c>
      <c r="AD372" s="205">
        <v>3.1935987E8</v>
      </c>
      <c r="AE372" s="1" t="s">
        <v>781</v>
      </c>
    </row>
    <row r="373" ht="15.75" customHeight="1">
      <c r="A373" s="279" t="s">
        <v>239</v>
      </c>
      <c r="B373" s="279">
        <v>3.368219922E9</v>
      </c>
      <c r="C373" s="235"/>
      <c r="D373" s="236" t="s">
        <v>574</v>
      </c>
      <c r="E373" s="236" t="s">
        <v>575</v>
      </c>
      <c r="F373" s="201"/>
      <c r="G373" s="201"/>
      <c r="H373" s="236" t="s">
        <v>784</v>
      </c>
      <c r="I373" s="236" t="s">
        <v>459</v>
      </c>
      <c r="J373" s="236">
        <v>21222.0</v>
      </c>
      <c r="K373" s="201"/>
      <c r="L373" s="236">
        <v>859000.0</v>
      </c>
      <c r="M373" s="236">
        <v>68659.0</v>
      </c>
      <c r="N373" s="236" t="s">
        <v>785</v>
      </c>
      <c r="O373" s="236" t="s">
        <v>786</v>
      </c>
      <c r="P373" s="201"/>
      <c r="Q373" s="236" t="s">
        <v>176</v>
      </c>
      <c r="R373" s="236" t="s">
        <v>157</v>
      </c>
      <c r="S373" s="236" t="s">
        <v>157</v>
      </c>
      <c r="T373" s="236" t="s">
        <v>455</v>
      </c>
      <c r="U373" s="236" t="s">
        <v>202</v>
      </c>
      <c r="V373" s="236" t="s">
        <v>157</v>
      </c>
      <c r="W373" s="201"/>
      <c r="X373" s="237">
        <v>2019.0</v>
      </c>
      <c r="Y373" s="236">
        <v>1.0</v>
      </c>
      <c r="Z373" s="236">
        <v>31.0</v>
      </c>
      <c r="AA373" s="236">
        <v>859000.0</v>
      </c>
      <c r="AB373" s="236">
        <v>365.0</v>
      </c>
      <c r="AC373" s="238">
        <v>1.3068E7</v>
      </c>
      <c r="AD373" s="205">
        <v>5.03319E8</v>
      </c>
      <c r="AE373" s="1" t="s">
        <v>781</v>
      </c>
    </row>
    <row r="374" ht="15.75" customHeight="1">
      <c r="A374" s="279" t="s">
        <v>699</v>
      </c>
      <c r="B374" s="279">
        <v>1.142470914E9</v>
      </c>
      <c r="C374" s="286" t="s">
        <v>581</v>
      </c>
      <c r="D374" s="236" t="s">
        <v>574</v>
      </c>
      <c r="E374" s="236" t="s">
        <v>575</v>
      </c>
      <c r="F374" s="201"/>
      <c r="G374" s="201"/>
      <c r="H374" s="236" t="s">
        <v>784</v>
      </c>
      <c r="I374" s="236" t="s">
        <v>459</v>
      </c>
      <c r="J374" s="236">
        <v>21222.0</v>
      </c>
      <c r="K374" s="201"/>
      <c r="L374" s="236">
        <v>302000.0</v>
      </c>
      <c r="M374" s="236">
        <v>68659.0</v>
      </c>
      <c r="N374" s="236" t="s">
        <v>785</v>
      </c>
      <c r="O374" s="236" t="s">
        <v>786</v>
      </c>
      <c r="P374" s="201"/>
      <c r="Q374" s="236" t="s">
        <v>176</v>
      </c>
      <c r="R374" s="236" t="s">
        <v>157</v>
      </c>
      <c r="S374" s="236" t="s">
        <v>157</v>
      </c>
      <c r="T374" s="236" t="s">
        <v>455</v>
      </c>
      <c r="U374" s="236" t="s">
        <v>202</v>
      </c>
      <c r="V374" s="236" t="s">
        <v>157</v>
      </c>
      <c r="W374" s="201"/>
      <c r="X374" s="237">
        <v>2020.0</v>
      </c>
      <c r="Y374" s="236">
        <v>1.0</v>
      </c>
      <c r="Z374" s="236">
        <v>31.0</v>
      </c>
      <c r="AA374" s="236">
        <v>302000.0</v>
      </c>
      <c r="AB374" s="236">
        <v>366.0</v>
      </c>
      <c r="AC374" s="238">
        <v>1.3607E7</v>
      </c>
      <c r="AD374" s="205">
        <v>6.6205E8</v>
      </c>
      <c r="AE374" s="1" t="s">
        <v>781</v>
      </c>
    </row>
    <row r="375" ht="15.75" customHeight="1">
      <c r="A375" s="279" t="s">
        <v>239</v>
      </c>
      <c r="B375" s="279">
        <v>3.368219922E9</v>
      </c>
      <c r="C375" s="199"/>
      <c r="D375" s="236" t="s">
        <v>574</v>
      </c>
      <c r="E375" s="236" t="s">
        <v>575</v>
      </c>
      <c r="F375" s="201"/>
      <c r="G375" s="201"/>
      <c r="H375" s="236" t="s">
        <v>784</v>
      </c>
      <c r="I375" s="236" t="s">
        <v>459</v>
      </c>
      <c r="J375" s="236">
        <v>21222.0</v>
      </c>
      <c r="K375" s="201"/>
      <c r="L375" s="236">
        <v>1474000.0</v>
      </c>
      <c r="M375" s="236">
        <v>68659.0</v>
      </c>
      <c r="N375" s="236" t="s">
        <v>785</v>
      </c>
      <c r="O375" s="236" t="s">
        <v>786</v>
      </c>
      <c r="P375" s="201"/>
      <c r="Q375" s="236" t="s">
        <v>176</v>
      </c>
      <c r="R375" s="236" t="s">
        <v>157</v>
      </c>
      <c r="S375" s="236" t="s">
        <v>157</v>
      </c>
      <c r="T375" s="236" t="s">
        <v>455</v>
      </c>
      <c r="U375" s="236" t="s">
        <v>202</v>
      </c>
      <c r="V375" s="236" t="s">
        <v>157</v>
      </c>
      <c r="W375" s="201"/>
      <c r="X375" s="237">
        <v>2021.0</v>
      </c>
      <c r="Y375" s="236">
        <v>1.0</v>
      </c>
      <c r="Z375" s="236">
        <v>31.0</v>
      </c>
      <c r="AA375" s="236">
        <v>1474000.0</v>
      </c>
      <c r="AB375" s="236">
        <v>365.0</v>
      </c>
      <c r="AC375" s="238">
        <v>2.165E7</v>
      </c>
      <c r="AD375" s="205">
        <v>7.38739E8</v>
      </c>
      <c r="AE375" s="1" t="s">
        <v>781</v>
      </c>
    </row>
    <row r="376" ht="15.75" customHeight="1">
      <c r="C376" s="199"/>
      <c r="D376" s="236"/>
      <c r="E376" s="236"/>
      <c r="F376" s="201"/>
      <c r="G376" s="201"/>
      <c r="H376" s="236" t="s">
        <v>784</v>
      </c>
      <c r="I376" s="236"/>
      <c r="J376" s="236"/>
      <c r="K376" s="201"/>
      <c r="L376" s="236">
        <v>0.0</v>
      </c>
      <c r="M376" s="236">
        <v>68659.0</v>
      </c>
      <c r="N376" s="236"/>
      <c r="O376" s="236"/>
      <c r="P376" s="201"/>
      <c r="Q376" s="236"/>
      <c r="R376" s="236"/>
      <c r="S376" s="236"/>
      <c r="T376" s="236"/>
      <c r="U376" s="236"/>
      <c r="V376" s="236"/>
      <c r="W376" s="201"/>
      <c r="X376" s="237">
        <v>2022.0</v>
      </c>
      <c r="Y376" s="236"/>
      <c r="Z376" s="236"/>
      <c r="AA376" s="236"/>
      <c r="AB376" s="257"/>
      <c r="AC376" s="238">
        <v>2.3064E7</v>
      </c>
      <c r="AD376" s="205">
        <v>7.63629E8</v>
      </c>
      <c r="AE376" s="1" t="s">
        <v>781</v>
      </c>
    </row>
    <row r="377" ht="15.75" customHeight="1">
      <c r="C377" s="206"/>
      <c r="D377" s="239" t="s">
        <v>574</v>
      </c>
      <c r="E377" s="239" t="s">
        <v>575</v>
      </c>
      <c r="F377" s="208"/>
      <c r="G377" s="208"/>
      <c r="H377" s="239" t="s">
        <v>784</v>
      </c>
      <c r="I377" s="239" t="s">
        <v>459</v>
      </c>
      <c r="J377" s="239">
        <v>21222.0</v>
      </c>
      <c r="K377" s="208"/>
      <c r="L377" s="239">
        <v>2976000.0</v>
      </c>
      <c r="M377" s="239">
        <v>68659.0</v>
      </c>
      <c r="N377" s="239" t="s">
        <v>785</v>
      </c>
      <c r="O377" s="239" t="s">
        <v>786</v>
      </c>
      <c r="P377" s="208"/>
      <c r="Q377" s="239" t="s">
        <v>176</v>
      </c>
      <c r="R377" s="239" t="s">
        <v>157</v>
      </c>
      <c r="S377" s="239" t="s">
        <v>157</v>
      </c>
      <c r="T377" s="239" t="s">
        <v>455</v>
      </c>
      <c r="U377" s="239" t="s">
        <v>202</v>
      </c>
      <c r="V377" s="239" t="s">
        <v>157</v>
      </c>
      <c r="W377" s="208"/>
      <c r="X377" s="240">
        <v>2023.0</v>
      </c>
      <c r="Y377" s="239"/>
      <c r="Z377" s="239"/>
      <c r="AA377" s="239"/>
      <c r="AB377" s="239"/>
      <c r="AC377" s="241">
        <v>3.1639E7</v>
      </c>
      <c r="AD377" s="212">
        <v>7.80103E8</v>
      </c>
      <c r="AE377" s="1" t="s">
        <v>781</v>
      </c>
    </row>
    <row r="378" ht="47.25" customHeight="1">
      <c r="C378" s="281" t="s">
        <v>787</v>
      </c>
      <c r="D378" s="282" t="s">
        <v>788</v>
      </c>
      <c r="E378" s="282" t="s">
        <v>789</v>
      </c>
      <c r="F378" s="283" t="s">
        <v>790</v>
      </c>
      <c r="G378" s="283" t="s">
        <v>787</v>
      </c>
      <c r="H378" s="282" t="s">
        <v>791</v>
      </c>
      <c r="I378" s="282" t="s">
        <v>157</v>
      </c>
      <c r="J378" s="282">
        <v>212398.0</v>
      </c>
      <c r="K378" s="305" t="s">
        <v>315</v>
      </c>
      <c r="L378" s="282">
        <v>1.5614E7</v>
      </c>
      <c r="M378" s="282">
        <v>73041.0</v>
      </c>
      <c r="N378" s="282" t="s">
        <v>792</v>
      </c>
      <c r="O378" s="282" t="s">
        <v>793</v>
      </c>
      <c r="P378" s="283" t="s">
        <v>794</v>
      </c>
      <c r="Q378" s="282" t="s">
        <v>162</v>
      </c>
      <c r="R378" s="282" t="s">
        <v>157</v>
      </c>
      <c r="S378" s="282" t="s">
        <v>157</v>
      </c>
      <c r="T378" s="282" t="s">
        <v>795</v>
      </c>
      <c r="U378" s="282" t="s">
        <v>796</v>
      </c>
      <c r="V378" s="282" t="s">
        <v>157</v>
      </c>
      <c r="W378" s="283" t="s">
        <v>319</v>
      </c>
      <c r="X378" s="283">
        <v>2023.0</v>
      </c>
      <c r="Y378" s="282"/>
      <c r="Z378" s="282"/>
      <c r="AA378" s="282"/>
      <c r="AB378" s="282"/>
      <c r="AC378" s="285">
        <v>1.5614E7</v>
      </c>
      <c r="AD378" s="275">
        <v>1.5614E7</v>
      </c>
      <c r="AE378" s="306" t="s">
        <v>797</v>
      </c>
      <c r="AF378" s="306"/>
    </row>
    <row r="379" ht="15.75" customHeight="1">
      <c r="C379" s="307"/>
      <c r="F379" s="307"/>
      <c r="G379" s="307"/>
      <c r="K379" s="308"/>
      <c r="P379" s="307"/>
      <c r="W379" s="307"/>
      <c r="X379" s="307"/>
      <c r="AD379" s="309"/>
    </row>
    <row r="380" ht="15.75" customHeight="1">
      <c r="C380" s="307"/>
      <c r="F380" s="307"/>
      <c r="G380" s="307"/>
      <c r="K380" s="308"/>
      <c r="P380" s="307"/>
      <c r="W380" s="307"/>
      <c r="X380" s="307"/>
      <c r="AD380" s="309"/>
    </row>
    <row r="381" ht="15.75" customHeight="1">
      <c r="C381" s="307"/>
      <c r="F381" s="307"/>
      <c r="G381" s="307"/>
      <c r="K381" s="308"/>
      <c r="P381" s="307"/>
      <c r="W381" s="307"/>
      <c r="X381" s="307"/>
      <c r="AD381" s="309"/>
    </row>
    <row r="382" ht="15.75" customHeight="1">
      <c r="C382" s="310" t="s">
        <v>798</v>
      </c>
      <c r="D382" s="3"/>
      <c r="E382" s="3"/>
      <c r="F382" s="311"/>
      <c r="G382" s="311"/>
      <c r="H382" s="3"/>
      <c r="I382" s="3"/>
      <c r="J382" s="3"/>
      <c r="K382" s="312"/>
      <c r="L382" s="3"/>
      <c r="M382" s="3"/>
      <c r="N382" s="3"/>
      <c r="O382" s="3"/>
      <c r="P382" s="311"/>
      <c r="Q382" s="3"/>
      <c r="R382" s="3"/>
      <c r="S382" s="3"/>
      <c r="T382" s="3"/>
      <c r="U382" s="3"/>
      <c r="V382" s="3"/>
      <c r="W382" s="311"/>
      <c r="X382" s="311"/>
      <c r="Y382" s="3"/>
      <c r="Z382" s="3"/>
      <c r="AA382" s="3"/>
      <c r="AB382" s="3"/>
      <c r="AC382" s="3"/>
      <c r="AD382" s="313"/>
    </row>
    <row r="383" ht="15.75" customHeight="1">
      <c r="C383" s="307"/>
      <c r="F383" s="307"/>
      <c r="G383" s="307"/>
      <c r="K383" s="308"/>
      <c r="P383" s="307"/>
      <c r="W383" s="307"/>
      <c r="X383" s="307"/>
      <c r="AD383" s="309"/>
    </row>
    <row r="384" ht="15.75" customHeight="1">
      <c r="A384" s="279" t="s">
        <v>239</v>
      </c>
      <c r="B384" s="279">
        <v>3.368219922E9</v>
      </c>
      <c r="C384" s="314" t="s">
        <v>799</v>
      </c>
      <c r="D384" s="315" t="s">
        <v>170</v>
      </c>
      <c r="E384" s="315" t="s">
        <v>171</v>
      </c>
      <c r="F384" s="316" t="s">
        <v>800</v>
      </c>
      <c r="G384" s="316" t="s">
        <v>801</v>
      </c>
      <c r="H384" s="315" t="s">
        <v>802</v>
      </c>
      <c r="I384" s="315" t="s">
        <v>427</v>
      </c>
      <c r="J384" s="315">
        <v>21223.0</v>
      </c>
      <c r="K384" s="317" t="s">
        <v>803</v>
      </c>
      <c r="L384" s="315">
        <v>0.0</v>
      </c>
      <c r="M384" s="315">
        <v>71929.0</v>
      </c>
      <c r="N384" s="315" t="s">
        <v>804</v>
      </c>
      <c r="O384" s="315" t="s">
        <v>805</v>
      </c>
      <c r="P384" s="318" t="s">
        <v>429</v>
      </c>
      <c r="Q384" s="315" t="s">
        <v>162</v>
      </c>
      <c r="R384" s="315" t="s">
        <v>157</v>
      </c>
      <c r="S384" s="315" t="s">
        <v>693</v>
      </c>
      <c r="T384" s="315" t="s">
        <v>157</v>
      </c>
      <c r="U384" s="315" t="s">
        <v>693</v>
      </c>
      <c r="V384" s="315" t="s">
        <v>157</v>
      </c>
      <c r="W384" s="319" t="s">
        <v>806</v>
      </c>
      <c r="X384" s="318">
        <v>2020.0</v>
      </c>
      <c r="Y384" s="315">
        <v>1.0</v>
      </c>
      <c r="Z384" s="315">
        <v>0.0</v>
      </c>
      <c r="AA384" s="315">
        <v>0.0</v>
      </c>
      <c r="AB384" s="315">
        <v>23.0</v>
      </c>
      <c r="AC384" s="320">
        <v>3024000.0</v>
      </c>
      <c r="AD384" s="198">
        <v>3024000.0</v>
      </c>
    </row>
    <row r="385" ht="15.75" customHeight="1">
      <c r="A385" s="279" t="s">
        <v>189</v>
      </c>
      <c r="B385" s="279">
        <v>1.165314676E9</v>
      </c>
      <c r="C385" s="206"/>
      <c r="D385" s="239" t="s">
        <v>170</v>
      </c>
      <c r="E385" s="239" t="s">
        <v>171</v>
      </c>
      <c r="F385" s="208"/>
      <c r="G385" s="208"/>
      <c r="H385" s="239" t="s">
        <v>429</v>
      </c>
      <c r="I385" s="239" t="s">
        <v>157</v>
      </c>
      <c r="J385" s="239">
        <v>21223.0</v>
      </c>
      <c r="K385" s="208"/>
      <c r="L385" s="239">
        <v>0.0</v>
      </c>
      <c r="M385" s="239">
        <v>71929.0</v>
      </c>
      <c r="N385" s="239" t="s">
        <v>807</v>
      </c>
      <c r="O385" s="239" t="s">
        <v>805</v>
      </c>
      <c r="P385" s="240" t="s">
        <v>429</v>
      </c>
      <c r="Q385" s="239" t="s">
        <v>162</v>
      </c>
      <c r="R385" s="239" t="s">
        <v>157</v>
      </c>
      <c r="S385" s="239" t="s">
        <v>693</v>
      </c>
      <c r="T385" s="239" t="s">
        <v>157</v>
      </c>
      <c r="U385" s="239" t="s">
        <v>693</v>
      </c>
      <c r="V385" s="239" t="s">
        <v>157</v>
      </c>
      <c r="W385" s="208"/>
      <c r="X385" s="240">
        <v>2021.0</v>
      </c>
      <c r="Y385" s="239">
        <v>1.0</v>
      </c>
      <c r="Z385" s="239">
        <v>0.0</v>
      </c>
      <c r="AA385" s="239">
        <v>0.0</v>
      </c>
      <c r="AB385" s="239">
        <v>2.0</v>
      </c>
      <c r="AC385" s="241">
        <v>324000.0</v>
      </c>
      <c r="AD385" s="212">
        <v>324000.0</v>
      </c>
    </row>
    <row r="386" ht="15.75" customHeight="1">
      <c r="A386" s="244" t="s">
        <v>237</v>
      </c>
      <c r="B386" s="245">
        <v>1.145570769E9</v>
      </c>
      <c r="C386" s="296" t="s">
        <v>193</v>
      </c>
      <c r="D386" s="297" t="s">
        <v>194</v>
      </c>
      <c r="E386" s="297" t="s">
        <v>195</v>
      </c>
      <c r="F386" s="298">
        <v>9.012857E7</v>
      </c>
      <c r="G386" s="298" t="s">
        <v>808</v>
      </c>
      <c r="H386" s="297" t="s">
        <v>809</v>
      </c>
      <c r="I386" s="297" t="s">
        <v>810</v>
      </c>
      <c r="J386" s="297">
        <v>2122.0</v>
      </c>
      <c r="K386" s="297" t="s">
        <v>174</v>
      </c>
      <c r="L386" s="299">
        <v>1.7721E7</v>
      </c>
      <c r="M386" s="297">
        <v>67749.0</v>
      </c>
      <c r="N386" s="297">
        <v>-79.1977985819</v>
      </c>
      <c r="O386" s="297">
        <v>48.2139922544</v>
      </c>
      <c r="P386" s="298" t="s">
        <v>252</v>
      </c>
      <c r="Q386" s="297" t="s">
        <v>176</v>
      </c>
      <c r="R386" s="297" t="s">
        <v>157</v>
      </c>
      <c r="S386" s="297" t="s">
        <v>157</v>
      </c>
      <c r="T386" s="297" t="s">
        <v>253</v>
      </c>
      <c r="U386" s="297" t="s">
        <v>254</v>
      </c>
      <c r="V386" s="297" t="s">
        <v>157</v>
      </c>
      <c r="W386" s="298" t="s">
        <v>379</v>
      </c>
      <c r="X386" s="298">
        <v>2013.0</v>
      </c>
      <c r="Y386" s="297">
        <v>9.0</v>
      </c>
      <c r="Z386" s="297">
        <v>20.0</v>
      </c>
      <c r="AA386" s="299">
        <v>1.7721E7</v>
      </c>
      <c r="AB386" s="297">
        <v>43.0</v>
      </c>
      <c r="AC386" s="300">
        <v>3.4593E7</v>
      </c>
      <c r="AD386" s="301">
        <v>3.4593E7</v>
      </c>
      <c r="AE386" s="1" t="s">
        <v>811</v>
      </c>
    </row>
    <row r="387" ht="15.75" customHeight="1">
      <c r="A387" s="189">
        <v>1.8432286E7</v>
      </c>
      <c r="B387" s="190">
        <v>1.144117265E9</v>
      </c>
      <c r="C387" s="296" t="s">
        <v>632</v>
      </c>
      <c r="D387" s="297" t="s">
        <v>633</v>
      </c>
      <c r="E387" s="297" t="s">
        <v>634</v>
      </c>
      <c r="F387" s="298" t="s">
        <v>157</v>
      </c>
      <c r="G387" s="298" t="s">
        <v>812</v>
      </c>
      <c r="H387" s="297" t="s">
        <v>813</v>
      </c>
      <c r="I387" s="297" t="s">
        <v>157</v>
      </c>
      <c r="J387" s="297">
        <v>212392.0</v>
      </c>
      <c r="K387" s="297" t="s">
        <v>637</v>
      </c>
      <c r="L387" s="299">
        <v>18000.0</v>
      </c>
      <c r="M387" s="297" t="s">
        <v>157</v>
      </c>
      <c r="N387" s="297">
        <v>-72.2209670616</v>
      </c>
      <c r="O387" s="297">
        <v>52.7306334892</v>
      </c>
      <c r="P387" s="298" t="s">
        <v>378</v>
      </c>
      <c r="Q387" s="297" t="s">
        <v>176</v>
      </c>
      <c r="R387" s="297" t="s">
        <v>157</v>
      </c>
      <c r="S387" s="297" t="s">
        <v>157</v>
      </c>
      <c r="T387" s="297" t="s">
        <v>157</v>
      </c>
      <c r="U387" s="297" t="s">
        <v>638</v>
      </c>
      <c r="V387" s="297" t="s">
        <v>157</v>
      </c>
      <c r="W387" s="298" t="s">
        <v>639</v>
      </c>
      <c r="X387" s="298">
        <v>2015.0</v>
      </c>
      <c r="Y387" s="297">
        <v>1.0</v>
      </c>
      <c r="Z387" s="297">
        <v>31.0</v>
      </c>
      <c r="AA387" s="299">
        <v>18000.0</v>
      </c>
      <c r="AB387" s="297">
        <v>364.0</v>
      </c>
      <c r="AC387" s="300">
        <v>239000.0</v>
      </c>
      <c r="AD387" s="301">
        <v>239000.0</v>
      </c>
    </row>
    <row r="388" ht="15.75" customHeight="1">
      <c r="A388" s="279" t="s">
        <v>814</v>
      </c>
      <c r="B388" s="279">
        <v>1.173316465E9</v>
      </c>
      <c r="C388" s="269" t="s">
        <v>632</v>
      </c>
      <c r="D388" s="270" t="s">
        <v>633</v>
      </c>
      <c r="E388" s="270" t="s">
        <v>634</v>
      </c>
      <c r="F388" s="271" t="s">
        <v>815</v>
      </c>
      <c r="G388" s="271" t="s">
        <v>816</v>
      </c>
      <c r="H388" s="270" t="s">
        <v>817</v>
      </c>
      <c r="I388" s="270" t="s">
        <v>157</v>
      </c>
      <c r="J388" s="270">
        <v>212392.0</v>
      </c>
      <c r="K388" s="270" t="s">
        <v>637</v>
      </c>
      <c r="L388" s="273">
        <v>4133000.0</v>
      </c>
      <c r="M388" s="270">
        <v>68590.0</v>
      </c>
      <c r="N388" s="270">
        <v>-72.2248224573</v>
      </c>
      <c r="O388" s="270">
        <v>52.7398963331</v>
      </c>
      <c r="P388" s="271" t="s">
        <v>378</v>
      </c>
      <c r="Q388" s="270" t="s">
        <v>176</v>
      </c>
      <c r="R388" s="270" t="s">
        <v>157</v>
      </c>
      <c r="S388" s="270" t="s">
        <v>157</v>
      </c>
      <c r="T388" s="270" t="s">
        <v>157</v>
      </c>
      <c r="U388" s="270" t="s">
        <v>638</v>
      </c>
      <c r="V388" s="270" t="s">
        <v>157</v>
      </c>
      <c r="W388" s="271" t="s">
        <v>639</v>
      </c>
      <c r="X388" s="271">
        <v>2015.0</v>
      </c>
      <c r="Y388" s="270">
        <v>1.0</v>
      </c>
      <c r="Z388" s="270">
        <v>31.0</v>
      </c>
      <c r="AA388" s="273">
        <v>4133000.0</v>
      </c>
      <c r="AB388" s="270">
        <v>31.0</v>
      </c>
      <c r="AC388" s="274">
        <v>4133000.0</v>
      </c>
      <c r="AD388" s="275">
        <v>4133000.0</v>
      </c>
    </row>
    <row r="389" ht="15.75" customHeight="1">
      <c r="A389" s="279" t="s">
        <v>239</v>
      </c>
      <c r="B389" s="279">
        <v>3.368219922E9</v>
      </c>
      <c r="C389" s="213" t="s">
        <v>818</v>
      </c>
      <c r="D389" s="214" t="s">
        <v>819</v>
      </c>
      <c r="E389" s="214" t="s">
        <v>820</v>
      </c>
      <c r="F389" s="215" t="s">
        <v>821</v>
      </c>
      <c r="G389" s="218" t="s">
        <v>822</v>
      </c>
      <c r="H389" s="214" t="s">
        <v>823</v>
      </c>
      <c r="I389" s="214" t="s">
        <v>824</v>
      </c>
      <c r="J389" s="214">
        <v>212210.0</v>
      </c>
      <c r="K389" s="216" t="s">
        <v>160</v>
      </c>
      <c r="L389" s="217">
        <v>2508000.0</v>
      </c>
      <c r="M389" s="214">
        <v>67785.0</v>
      </c>
      <c r="N389" s="214" t="s">
        <v>157</v>
      </c>
      <c r="O389" s="214" t="s">
        <v>157</v>
      </c>
      <c r="P389" s="215" t="s">
        <v>161</v>
      </c>
      <c r="Q389" s="214" t="s">
        <v>157</v>
      </c>
      <c r="R389" s="214" t="s">
        <v>157</v>
      </c>
      <c r="S389" s="214" t="s">
        <v>157</v>
      </c>
      <c r="T389" s="214" t="s">
        <v>157</v>
      </c>
      <c r="U389" s="214" t="s">
        <v>157</v>
      </c>
      <c r="V389" s="214" t="s">
        <v>825</v>
      </c>
      <c r="W389" s="215" t="s">
        <v>164</v>
      </c>
      <c r="X389" s="218">
        <v>2012.0</v>
      </c>
      <c r="Y389" s="214">
        <v>1.0</v>
      </c>
      <c r="Z389" s="214">
        <v>31.0</v>
      </c>
      <c r="AA389" s="217">
        <v>2508000.0</v>
      </c>
      <c r="AB389" s="214">
        <v>366.0</v>
      </c>
      <c r="AC389" s="219">
        <v>2.4364E7</v>
      </c>
      <c r="AD389" s="220">
        <v>2.4364E7</v>
      </c>
      <c r="AE389" s="1" t="s">
        <v>826</v>
      </c>
      <c r="AG389" s="62"/>
    </row>
    <row r="390" ht="15.75" customHeight="1">
      <c r="A390" s="279" t="s">
        <v>357</v>
      </c>
      <c r="B390" s="279">
        <v>3.370117692E9</v>
      </c>
      <c r="C390" s="206"/>
      <c r="D390" s="249" t="s">
        <v>819</v>
      </c>
      <c r="E390" s="249" t="s">
        <v>820</v>
      </c>
      <c r="F390" s="208"/>
      <c r="G390" s="251" t="s">
        <v>827</v>
      </c>
      <c r="H390" s="249" t="s">
        <v>828</v>
      </c>
      <c r="I390" s="249" t="s">
        <v>824</v>
      </c>
      <c r="J390" s="249">
        <v>212210.0</v>
      </c>
      <c r="K390" s="208"/>
      <c r="L390" s="250">
        <v>1.404E7</v>
      </c>
      <c r="M390" s="249">
        <v>67785.0</v>
      </c>
      <c r="N390" s="249" t="s">
        <v>157</v>
      </c>
      <c r="O390" s="249" t="s">
        <v>157</v>
      </c>
      <c r="P390" s="208"/>
      <c r="Q390" s="249" t="s">
        <v>157</v>
      </c>
      <c r="R390" s="249" t="s">
        <v>157</v>
      </c>
      <c r="S390" s="249" t="s">
        <v>157</v>
      </c>
      <c r="T390" s="249" t="s">
        <v>157</v>
      </c>
      <c r="U390" s="249" t="s">
        <v>157</v>
      </c>
      <c r="V390" s="249" t="s">
        <v>825</v>
      </c>
      <c r="W390" s="208"/>
      <c r="X390" s="251">
        <v>2013.0</v>
      </c>
      <c r="Y390" s="249">
        <v>1.0</v>
      </c>
      <c r="Z390" s="249">
        <v>31.0</v>
      </c>
      <c r="AA390" s="250">
        <v>1.404E7</v>
      </c>
      <c r="AB390" s="249">
        <v>365.0</v>
      </c>
      <c r="AC390" s="252">
        <v>1.87636E8</v>
      </c>
      <c r="AD390" s="234">
        <v>1.87636E8</v>
      </c>
      <c r="AG390" s="62"/>
    </row>
    <row r="391" ht="15.75" customHeight="1">
      <c r="C391" s="288" t="s">
        <v>550</v>
      </c>
      <c r="D391" s="289" t="s">
        <v>540</v>
      </c>
      <c r="E391" s="289" t="s">
        <v>541</v>
      </c>
      <c r="F391" s="290" t="s">
        <v>829</v>
      </c>
      <c r="G391" s="292" t="s">
        <v>830</v>
      </c>
      <c r="H391" s="289" t="s">
        <v>831</v>
      </c>
      <c r="I391" s="289" t="s">
        <v>157</v>
      </c>
      <c r="J391" s="289">
        <v>212220.0</v>
      </c>
      <c r="K391" s="291" t="s">
        <v>199</v>
      </c>
      <c r="L391" s="289">
        <v>262000.0</v>
      </c>
      <c r="M391" s="289">
        <v>70064.0</v>
      </c>
      <c r="N391" s="289" t="s">
        <v>832</v>
      </c>
      <c r="O391" s="289" t="s">
        <v>833</v>
      </c>
      <c r="P391" s="290" t="s">
        <v>378</v>
      </c>
      <c r="Q391" s="289" t="s">
        <v>176</v>
      </c>
      <c r="R391" s="289" t="s">
        <v>157</v>
      </c>
      <c r="S391" s="289" t="s">
        <v>157</v>
      </c>
      <c r="T391" s="289" t="s">
        <v>177</v>
      </c>
      <c r="U391" s="289" t="s">
        <v>178</v>
      </c>
      <c r="V391" s="289" t="s">
        <v>157</v>
      </c>
      <c r="W391" s="290" t="s">
        <v>203</v>
      </c>
      <c r="X391" s="293">
        <v>2019.0</v>
      </c>
      <c r="Y391" s="289">
        <v>1.0</v>
      </c>
      <c r="Z391" s="289">
        <v>31.0</v>
      </c>
      <c r="AA391" s="289">
        <v>262000.0</v>
      </c>
      <c r="AB391" s="289">
        <v>365.0</v>
      </c>
      <c r="AC391" s="294">
        <v>3087000.0</v>
      </c>
      <c r="AD391" s="220">
        <v>3087000.0</v>
      </c>
      <c r="AE391" s="1" t="s">
        <v>834</v>
      </c>
    </row>
    <row r="392" ht="15.75" customHeight="1">
      <c r="C392" s="199"/>
      <c r="D392" s="228" t="s">
        <v>540</v>
      </c>
      <c r="E392" s="228" t="s">
        <v>541</v>
      </c>
      <c r="F392" s="201"/>
      <c r="G392" s="201"/>
      <c r="H392" s="228" t="s">
        <v>835</v>
      </c>
      <c r="I392" s="228" t="s">
        <v>157</v>
      </c>
      <c r="J392" s="228">
        <v>212220.0</v>
      </c>
      <c r="K392" s="201"/>
      <c r="L392" s="228">
        <v>304000.0</v>
      </c>
      <c r="M392" s="228">
        <v>70064.0</v>
      </c>
      <c r="N392" s="228" t="s">
        <v>832</v>
      </c>
      <c r="O392" s="228" t="s">
        <v>833</v>
      </c>
      <c r="P392" s="201"/>
      <c r="Q392" s="228" t="s">
        <v>176</v>
      </c>
      <c r="R392" s="228" t="s">
        <v>157</v>
      </c>
      <c r="S392" s="228" t="s">
        <v>157</v>
      </c>
      <c r="T392" s="228" t="s">
        <v>177</v>
      </c>
      <c r="U392" s="228" t="s">
        <v>178</v>
      </c>
      <c r="V392" s="228" t="s">
        <v>157</v>
      </c>
      <c r="W392" s="201"/>
      <c r="X392" s="229">
        <v>2020.0</v>
      </c>
      <c r="Y392" s="228">
        <v>1.0</v>
      </c>
      <c r="Z392" s="228">
        <v>31.0</v>
      </c>
      <c r="AA392" s="228">
        <v>304000.0</v>
      </c>
      <c r="AB392" s="228">
        <v>366.0</v>
      </c>
      <c r="AC392" s="230">
        <v>3588000.0</v>
      </c>
      <c r="AD392" s="225">
        <v>3588000.0</v>
      </c>
    </row>
    <row r="393" ht="15.75" customHeight="1">
      <c r="C393" s="199"/>
      <c r="D393" s="228" t="s">
        <v>540</v>
      </c>
      <c r="E393" s="228" t="s">
        <v>541</v>
      </c>
      <c r="F393" s="201"/>
      <c r="G393" s="201"/>
      <c r="H393" s="228" t="s">
        <v>836</v>
      </c>
      <c r="I393" s="228" t="s">
        <v>157</v>
      </c>
      <c r="J393" s="228">
        <v>212220.0</v>
      </c>
      <c r="K393" s="201"/>
      <c r="L393" s="228">
        <v>371000.0</v>
      </c>
      <c r="M393" s="228">
        <v>70064.0</v>
      </c>
      <c r="N393" s="228" t="s">
        <v>837</v>
      </c>
      <c r="O393" s="228" t="s">
        <v>833</v>
      </c>
      <c r="P393" s="201"/>
      <c r="Q393" s="228" t="s">
        <v>176</v>
      </c>
      <c r="R393" s="228" t="s">
        <v>157</v>
      </c>
      <c r="S393" s="228" t="s">
        <v>157</v>
      </c>
      <c r="T393" s="228" t="s">
        <v>177</v>
      </c>
      <c r="U393" s="228" t="s">
        <v>178</v>
      </c>
      <c r="V393" s="228" t="s">
        <v>157</v>
      </c>
      <c r="W393" s="201"/>
      <c r="X393" s="229">
        <v>2021.0</v>
      </c>
      <c r="Y393" s="228">
        <v>1.0</v>
      </c>
      <c r="Z393" s="228">
        <v>31.0</v>
      </c>
      <c r="AA393" s="228">
        <v>371000.0</v>
      </c>
      <c r="AB393" s="228">
        <v>365.0</v>
      </c>
      <c r="AC393" s="230">
        <v>4368000.0</v>
      </c>
      <c r="AD393" s="225">
        <v>4368000.0</v>
      </c>
    </row>
    <row r="394" ht="15.75" customHeight="1">
      <c r="C394" s="206"/>
      <c r="D394" s="231"/>
      <c r="E394" s="231"/>
      <c r="F394" s="208"/>
      <c r="G394" s="208"/>
      <c r="H394" s="231" t="s">
        <v>838</v>
      </c>
      <c r="I394" s="231"/>
      <c r="J394" s="231"/>
      <c r="K394" s="208"/>
      <c r="L394" s="231">
        <v>0.0</v>
      </c>
      <c r="M394" s="231">
        <v>70064.0</v>
      </c>
      <c r="N394" s="231"/>
      <c r="O394" s="231"/>
      <c r="P394" s="208"/>
      <c r="Q394" s="231"/>
      <c r="R394" s="231"/>
      <c r="S394" s="231"/>
      <c r="T394" s="231"/>
      <c r="U394" s="231"/>
      <c r="V394" s="231"/>
      <c r="W394" s="208"/>
      <c r="X394" s="232">
        <v>2022.0</v>
      </c>
      <c r="Y394" s="231"/>
      <c r="Z394" s="231"/>
      <c r="AA394" s="231"/>
      <c r="AB394" s="280"/>
      <c r="AC394" s="233">
        <v>2443000.0</v>
      </c>
      <c r="AD394" s="234">
        <v>2443000.0</v>
      </c>
    </row>
    <row r="395" ht="15.75" customHeight="1">
      <c r="C395" s="261" t="s">
        <v>539</v>
      </c>
      <c r="D395" s="192" t="s">
        <v>540</v>
      </c>
      <c r="E395" s="192" t="s">
        <v>541</v>
      </c>
      <c r="F395" s="193" t="s">
        <v>839</v>
      </c>
      <c r="G395" s="319" t="s">
        <v>840</v>
      </c>
      <c r="H395" s="192" t="s">
        <v>841</v>
      </c>
      <c r="I395" s="192" t="s">
        <v>466</v>
      </c>
      <c r="J395" s="192">
        <v>212220.0</v>
      </c>
      <c r="K395" s="194" t="s">
        <v>199</v>
      </c>
      <c r="L395" s="195">
        <v>176000.0</v>
      </c>
      <c r="M395" s="192">
        <v>70108.0</v>
      </c>
      <c r="N395" s="192">
        <v>-75.7697984577</v>
      </c>
      <c r="O395" s="192">
        <v>48.9962465147</v>
      </c>
      <c r="P395" s="193" t="s">
        <v>706</v>
      </c>
      <c r="Q395" s="192" t="s">
        <v>176</v>
      </c>
      <c r="R395" s="192" t="s">
        <v>157</v>
      </c>
      <c r="S395" s="192" t="s">
        <v>157</v>
      </c>
      <c r="T395" s="192" t="s">
        <v>177</v>
      </c>
      <c r="U395" s="192" t="s">
        <v>178</v>
      </c>
      <c r="V395" s="192" t="s">
        <v>157</v>
      </c>
      <c r="W395" s="193" t="s">
        <v>203</v>
      </c>
      <c r="X395" s="196">
        <v>2018.0</v>
      </c>
      <c r="Y395" s="192">
        <v>7.0</v>
      </c>
      <c r="Z395" s="192">
        <v>31.0</v>
      </c>
      <c r="AA395" s="195">
        <v>176000.0</v>
      </c>
      <c r="AB395" s="192">
        <v>184.0</v>
      </c>
      <c r="AC395" s="197">
        <v>1044000.0</v>
      </c>
      <c r="AD395" s="198">
        <v>1044000.0</v>
      </c>
      <c r="AE395" s="1" t="s">
        <v>834</v>
      </c>
    </row>
    <row r="396" ht="15.75" customHeight="1">
      <c r="C396" s="286" t="s">
        <v>550</v>
      </c>
      <c r="D396" s="236" t="s">
        <v>540</v>
      </c>
      <c r="E396" s="236" t="s">
        <v>541</v>
      </c>
      <c r="F396" s="201"/>
      <c r="G396" s="201"/>
      <c r="H396" s="236" t="s">
        <v>842</v>
      </c>
      <c r="I396" s="236" t="s">
        <v>157</v>
      </c>
      <c r="J396" s="236">
        <v>212220.0</v>
      </c>
      <c r="K396" s="201"/>
      <c r="L396" s="236">
        <v>54000.0</v>
      </c>
      <c r="M396" s="236">
        <v>70108.0</v>
      </c>
      <c r="N396" s="236" t="s">
        <v>843</v>
      </c>
      <c r="O396" s="236" t="s">
        <v>844</v>
      </c>
      <c r="P396" s="201"/>
      <c r="Q396" s="236" t="s">
        <v>176</v>
      </c>
      <c r="R396" s="236" t="s">
        <v>157</v>
      </c>
      <c r="S396" s="236" t="s">
        <v>157</v>
      </c>
      <c r="T396" s="236" t="s">
        <v>177</v>
      </c>
      <c r="U396" s="236" t="s">
        <v>178</v>
      </c>
      <c r="V396" s="236" t="s">
        <v>157</v>
      </c>
      <c r="W396" s="201"/>
      <c r="X396" s="237">
        <v>2019.0</v>
      </c>
      <c r="Y396" s="236">
        <v>1.0</v>
      </c>
      <c r="Z396" s="236">
        <v>31.0</v>
      </c>
      <c r="AA396" s="236">
        <v>54000.0</v>
      </c>
      <c r="AB396" s="236">
        <v>365.0</v>
      </c>
      <c r="AC396" s="238">
        <v>639000.0</v>
      </c>
      <c r="AD396" s="205">
        <v>639000.0</v>
      </c>
    </row>
    <row r="397" ht="15.75" customHeight="1">
      <c r="C397" s="199"/>
      <c r="D397" s="236" t="s">
        <v>540</v>
      </c>
      <c r="E397" s="236" t="s">
        <v>541</v>
      </c>
      <c r="F397" s="201"/>
      <c r="G397" s="201"/>
      <c r="H397" s="236" t="s">
        <v>845</v>
      </c>
      <c r="I397" s="236" t="s">
        <v>157</v>
      </c>
      <c r="J397" s="236">
        <v>212220.0</v>
      </c>
      <c r="K397" s="201"/>
      <c r="L397" s="236">
        <v>39000.0</v>
      </c>
      <c r="M397" s="236">
        <v>70108.0</v>
      </c>
      <c r="N397" s="236" t="s">
        <v>843</v>
      </c>
      <c r="O397" s="236" t="s">
        <v>844</v>
      </c>
      <c r="P397" s="201"/>
      <c r="Q397" s="236" t="s">
        <v>176</v>
      </c>
      <c r="R397" s="236" t="s">
        <v>157</v>
      </c>
      <c r="S397" s="236" t="s">
        <v>157</v>
      </c>
      <c r="T397" s="236" t="s">
        <v>177</v>
      </c>
      <c r="U397" s="236" t="s">
        <v>178</v>
      </c>
      <c r="V397" s="236" t="s">
        <v>157</v>
      </c>
      <c r="W397" s="201"/>
      <c r="X397" s="237">
        <v>2020.0</v>
      </c>
      <c r="Y397" s="236">
        <v>1.0</v>
      </c>
      <c r="Z397" s="236">
        <v>31.0</v>
      </c>
      <c r="AA397" s="236">
        <v>39000.0</v>
      </c>
      <c r="AB397" s="236">
        <v>366.0</v>
      </c>
      <c r="AC397" s="238">
        <v>461000.0</v>
      </c>
      <c r="AD397" s="205">
        <v>461000.0</v>
      </c>
    </row>
    <row r="398" ht="15.75" customHeight="1">
      <c r="C398" s="199"/>
      <c r="D398" s="236" t="s">
        <v>540</v>
      </c>
      <c r="E398" s="236" t="s">
        <v>541</v>
      </c>
      <c r="F398" s="201"/>
      <c r="G398" s="201"/>
      <c r="H398" s="236" t="s">
        <v>846</v>
      </c>
      <c r="I398" s="236" t="s">
        <v>157</v>
      </c>
      <c r="J398" s="236">
        <v>212220.0</v>
      </c>
      <c r="K398" s="201"/>
      <c r="L398" s="236">
        <v>131000.0</v>
      </c>
      <c r="M398" s="236">
        <v>70108.0</v>
      </c>
      <c r="N398" s="236" t="s">
        <v>847</v>
      </c>
      <c r="O398" s="236" t="s">
        <v>848</v>
      </c>
      <c r="P398" s="201"/>
      <c r="Q398" s="236" t="s">
        <v>176</v>
      </c>
      <c r="R398" s="236" t="s">
        <v>157</v>
      </c>
      <c r="S398" s="236" t="s">
        <v>157</v>
      </c>
      <c r="T398" s="236" t="s">
        <v>177</v>
      </c>
      <c r="U398" s="236" t="s">
        <v>178</v>
      </c>
      <c r="V398" s="236" t="s">
        <v>157</v>
      </c>
      <c r="W398" s="201"/>
      <c r="X398" s="237">
        <v>2021.0</v>
      </c>
      <c r="Y398" s="236">
        <v>1.0</v>
      </c>
      <c r="Z398" s="236">
        <v>31.0</v>
      </c>
      <c r="AA398" s="236">
        <v>131000.0</v>
      </c>
      <c r="AB398" s="236">
        <v>365.0</v>
      </c>
      <c r="AC398" s="238">
        <v>1543000.0</v>
      </c>
      <c r="AD398" s="205">
        <v>1543000.0</v>
      </c>
    </row>
    <row r="399" ht="15.75" customHeight="1">
      <c r="C399" s="199"/>
      <c r="D399" s="236"/>
      <c r="E399" s="236"/>
      <c r="F399" s="201"/>
      <c r="G399" s="201"/>
      <c r="H399" s="236" t="s">
        <v>849</v>
      </c>
      <c r="I399" s="236"/>
      <c r="J399" s="236"/>
      <c r="K399" s="201"/>
      <c r="L399" s="236">
        <v>1.014795E9</v>
      </c>
      <c r="M399" s="236">
        <v>70108.0</v>
      </c>
      <c r="N399" s="236"/>
      <c r="O399" s="236"/>
      <c r="P399" s="201"/>
      <c r="Q399" s="236"/>
      <c r="R399" s="236"/>
      <c r="S399" s="236"/>
      <c r="T399" s="236"/>
      <c r="U399" s="236"/>
      <c r="V399" s="236"/>
      <c r="W399" s="201"/>
      <c r="X399" s="237">
        <v>2022.0</v>
      </c>
      <c r="Y399" s="236"/>
      <c r="Z399" s="236"/>
      <c r="AA399" s="236"/>
      <c r="AB399" s="257"/>
      <c r="AC399" s="238">
        <v>1543000.0</v>
      </c>
      <c r="AD399" s="205">
        <v>1543000.0</v>
      </c>
    </row>
    <row r="400" ht="15.75" customHeight="1">
      <c r="C400" s="206"/>
      <c r="D400" s="239" t="s">
        <v>540</v>
      </c>
      <c r="E400" s="239" t="s">
        <v>541</v>
      </c>
      <c r="F400" s="208"/>
      <c r="G400" s="208"/>
      <c r="H400" s="239" t="s">
        <v>850</v>
      </c>
      <c r="I400" s="239" t="s">
        <v>157</v>
      </c>
      <c r="J400" s="239">
        <v>212220.0</v>
      </c>
      <c r="K400" s="208"/>
      <c r="L400" s="239">
        <v>232000.0</v>
      </c>
      <c r="M400" s="239">
        <v>70108.0</v>
      </c>
      <c r="N400" s="239" t="s">
        <v>843</v>
      </c>
      <c r="O400" s="239" t="s">
        <v>844</v>
      </c>
      <c r="P400" s="208"/>
      <c r="Q400" s="239" t="s">
        <v>176</v>
      </c>
      <c r="R400" s="239" t="s">
        <v>157</v>
      </c>
      <c r="S400" s="239" t="s">
        <v>157</v>
      </c>
      <c r="T400" s="239" t="s">
        <v>177</v>
      </c>
      <c r="U400" s="239" t="s">
        <v>178</v>
      </c>
      <c r="V400" s="239" t="s">
        <v>157</v>
      </c>
      <c r="W400" s="208"/>
      <c r="X400" s="240">
        <v>2023.0</v>
      </c>
      <c r="Y400" s="239"/>
      <c r="Z400" s="239"/>
      <c r="AA400" s="239"/>
      <c r="AB400" s="239"/>
      <c r="AC400" s="241">
        <v>1045000.0</v>
      </c>
      <c r="AD400" s="212">
        <v>1045000.0</v>
      </c>
    </row>
    <row r="401" ht="15.75" customHeight="1">
      <c r="A401" s="279" t="s">
        <v>357</v>
      </c>
      <c r="B401" s="279">
        <v>3.370117692E9</v>
      </c>
      <c r="C401" s="191" t="s">
        <v>851</v>
      </c>
      <c r="D401" s="192" t="s">
        <v>852</v>
      </c>
      <c r="E401" s="192" t="s">
        <v>853</v>
      </c>
      <c r="F401" s="193" t="s">
        <v>854</v>
      </c>
      <c r="G401" s="193" t="s">
        <v>855</v>
      </c>
      <c r="H401" s="192" t="s">
        <v>856</v>
      </c>
      <c r="I401" s="192" t="s">
        <v>857</v>
      </c>
      <c r="J401" s="192">
        <v>212210.0</v>
      </c>
      <c r="K401" s="194" t="s">
        <v>160</v>
      </c>
      <c r="L401" s="195">
        <v>189000.0</v>
      </c>
      <c r="M401" s="192">
        <v>51823.0</v>
      </c>
      <c r="N401" s="192">
        <v>-65.7166409448</v>
      </c>
      <c r="O401" s="192">
        <v>51.8239689633</v>
      </c>
      <c r="P401" s="193" t="s">
        <v>858</v>
      </c>
      <c r="Q401" s="192" t="s">
        <v>162</v>
      </c>
      <c r="R401" s="192" t="s">
        <v>859</v>
      </c>
      <c r="S401" s="192" t="s">
        <v>157</v>
      </c>
      <c r="T401" s="192" t="s">
        <v>860</v>
      </c>
      <c r="U401" s="192" t="s">
        <v>861</v>
      </c>
      <c r="V401" s="192" t="s">
        <v>157</v>
      </c>
      <c r="W401" s="193" t="s">
        <v>164</v>
      </c>
      <c r="X401" s="196">
        <v>2012.0</v>
      </c>
      <c r="Y401" s="192">
        <v>1.0</v>
      </c>
      <c r="Z401" s="192">
        <v>31.0</v>
      </c>
      <c r="AA401" s="195">
        <v>189000.0</v>
      </c>
      <c r="AB401" s="192">
        <v>366.0</v>
      </c>
      <c r="AC401" s="197">
        <v>3874000.0</v>
      </c>
      <c r="AD401" s="198">
        <v>3874000.0</v>
      </c>
      <c r="AE401" s="1" t="s">
        <v>862</v>
      </c>
      <c r="AG401" s="62"/>
    </row>
    <row r="402" ht="15.75" customHeight="1">
      <c r="A402" s="279" t="s">
        <v>189</v>
      </c>
      <c r="B402" s="279">
        <v>1.165314676E9</v>
      </c>
      <c r="C402" s="199"/>
      <c r="D402" s="200" t="s">
        <v>852</v>
      </c>
      <c r="E402" s="200" t="s">
        <v>853</v>
      </c>
      <c r="F402" s="201"/>
      <c r="G402" s="201"/>
      <c r="H402" s="200" t="s">
        <v>856</v>
      </c>
      <c r="I402" s="200" t="s">
        <v>857</v>
      </c>
      <c r="J402" s="200">
        <v>212210.0</v>
      </c>
      <c r="K402" s="201"/>
      <c r="L402" s="202">
        <v>189000.0</v>
      </c>
      <c r="M402" s="200">
        <v>51823.0</v>
      </c>
      <c r="N402" s="200">
        <v>-65.7166409448</v>
      </c>
      <c r="O402" s="200">
        <v>51.8239689633</v>
      </c>
      <c r="P402" s="201"/>
      <c r="Q402" s="200" t="s">
        <v>162</v>
      </c>
      <c r="R402" s="200" t="s">
        <v>859</v>
      </c>
      <c r="S402" s="200" t="s">
        <v>157</v>
      </c>
      <c r="T402" s="200" t="s">
        <v>860</v>
      </c>
      <c r="U402" s="200" t="s">
        <v>861</v>
      </c>
      <c r="V402" s="200" t="s">
        <v>157</v>
      </c>
      <c r="W402" s="201"/>
      <c r="X402" s="203">
        <v>2013.0</v>
      </c>
      <c r="Y402" s="200">
        <v>1.0</v>
      </c>
      <c r="Z402" s="200">
        <v>31.0</v>
      </c>
      <c r="AA402" s="202">
        <v>189000.0</v>
      </c>
      <c r="AB402" s="200">
        <v>365.0</v>
      </c>
      <c r="AC402" s="204">
        <v>2969000.0</v>
      </c>
      <c r="AD402" s="205">
        <v>2969000.0</v>
      </c>
      <c r="AG402" s="62"/>
    </row>
    <row r="403" ht="15.75" customHeight="1">
      <c r="A403" s="279" t="s">
        <v>239</v>
      </c>
      <c r="B403" s="279">
        <v>3.368219922E9</v>
      </c>
      <c r="C403" s="199"/>
      <c r="D403" s="200" t="s">
        <v>852</v>
      </c>
      <c r="E403" s="200" t="s">
        <v>853</v>
      </c>
      <c r="F403" s="201"/>
      <c r="G403" s="201"/>
      <c r="H403" s="200" t="s">
        <v>856</v>
      </c>
      <c r="I403" s="200" t="s">
        <v>857</v>
      </c>
      <c r="J403" s="200">
        <v>212210.0</v>
      </c>
      <c r="K403" s="201"/>
      <c r="L403" s="202">
        <v>229000.0</v>
      </c>
      <c r="M403" s="200" t="s">
        <v>157</v>
      </c>
      <c r="N403" s="200">
        <v>-65.7166409448</v>
      </c>
      <c r="O403" s="200">
        <v>51.8239689633</v>
      </c>
      <c r="P403" s="201"/>
      <c r="Q403" s="200" t="s">
        <v>162</v>
      </c>
      <c r="R403" s="200" t="s">
        <v>859</v>
      </c>
      <c r="S403" s="200" t="s">
        <v>157</v>
      </c>
      <c r="T403" s="200" t="s">
        <v>860</v>
      </c>
      <c r="U403" s="200" t="s">
        <v>861</v>
      </c>
      <c r="V403" s="200" t="s">
        <v>157</v>
      </c>
      <c r="W403" s="201"/>
      <c r="X403" s="203">
        <v>2014.0</v>
      </c>
      <c r="Y403" s="200">
        <v>1.0</v>
      </c>
      <c r="Z403" s="200">
        <v>31.0</v>
      </c>
      <c r="AA403" s="202">
        <v>229000.0</v>
      </c>
      <c r="AB403" s="200">
        <v>365.0</v>
      </c>
      <c r="AC403" s="204">
        <v>2785000.0</v>
      </c>
      <c r="AD403" s="205">
        <v>2785000.0</v>
      </c>
      <c r="AG403" s="62"/>
    </row>
    <row r="404" ht="15.75" customHeight="1">
      <c r="A404" s="279" t="s">
        <v>643</v>
      </c>
      <c r="B404" s="279">
        <v>1.167354076E9</v>
      </c>
      <c r="C404" s="199"/>
      <c r="D404" s="200" t="s">
        <v>852</v>
      </c>
      <c r="E404" s="200" t="s">
        <v>853</v>
      </c>
      <c r="F404" s="201"/>
      <c r="G404" s="201"/>
      <c r="H404" s="200" t="s">
        <v>863</v>
      </c>
      <c r="I404" s="200" t="s">
        <v>857</v>
      </c>
      <c r="J404" s="200">
        <v>212210.0</v>
      </c>
      <c r="K404" s="201"/>
      <c r="L404" s="202">
        <v>242000.0</v>
      </c>
      <c r="M404" s="200">
        <v>51823.0</v>
      </c>
      <c r="N404" s="200">
        <v>-65.7166409448</v>
      </c>
      <c r="O404" s="200">
        <v>51.8239689633</v>
      </c>
      <c r="P404" s="201"/>
      <c r="Q404" s="200" t="s">
        <v>162</v>
      </c>
      <c r="R404" s="200" t="s">
        <v>859</v>
      </c>
      <c r="S404" s="200" t="s">
        <v>157</v>
      </c>
      <c r="T404" s="200" t="s">
        <v>860</v>
      </c>
      <c r="U404" s="200" t="s">
        <v>861</v>
      </c>
      <c r="V404" s="200" t="s">
        <v>157</v>
      </c>
      <c r="W404" s="201"/>
      <c r="X404" s="203">
        <v>2015.0</v>
      </c>
      <c r="Y404" s="200">
        <v>1.0</v>
      </c>
      <c r="Z404" s="200">
        <v>31.0</v>
      </c>
      <c r="AA404" s="202">
        <v>242000.0</v>
      </c>
      <c r="AB404" s="200">
        <v>365.0</v>
      </c>
      <c r="AC404" s="204">
        <v>2110000.0</v>
      </c>
      <c r="AD404" s="205">
        <v>2110000.0</v>
      </c>
      <c r="AG404" s="62"/>
    </row>
    <row r="405" ht="15.75" customHeight="1">
      <c r="A405" s="279" t="s">
        <v>287</v>
      </c>
      <c r="B405" s="279">
        <v>1.163599369E9</v>
      </c>
      <c r="C405" s="199"/>
      <c r="D405" s="200" t="s">
        <v>852</v>
      </c>
      <c r="E405" s="200" t="s">
        <v>853</v>
      </c>
      <c r="F405" s="201"/>
      <c r="G405" s="201"/>
      <c r="H405" s="200" t="s">
        <v>864</v>
      </c>
      <c r="I405" s="200" t="s">
        <v>157</v>
      </c>
      <c r="J405" s="200">
        <v>212210.0</v>
      </c>
      <c r="K405" s="201"/>
      <c r="L405" s="202">
        <v>192000.0</v>
      </c>
      <c r="M405" s="200">
        <v>51823.0</v>
      </c>
      <c r="N405" s="200">
        <v>-65.7166409448</v>
      </c>
      <c r="O405" s="200">
        <v>51.8239689633</v>
      </c>
      <c r="P405" s="201"/>
      <c r="Q405" s="200" t="s">
        <v>162</v>
      </c>
      <c r="R405" s="200" t="s">
        <v>859</v>
      </c>
      <c r="S405" s="200" t="s">
        <v>157</v>
      </c>
      <c r="T405" s="200" t="s">
        <v>860</v>
      </c>
      <c r="U405" s="200" t="s">
        <v>861</v>
      </c>
      <c r="V405" s="200" t="s">
        <v>157</v>
      </c>
      <c r="W405" s="201"/>
      <c r="X405" s="203">
        <v>2016.0</v>
      </c>
      <c r="Y405" s="200">
        <v>1.0</v>
      </c>
      <c r="Z405" s="200">
        <v>31.0</v>
      </c>
      <c r="AA405" s="202">
        <v>192000.0</v>
      </c>
      <c r="AB405" s="200">
        <v>366.0</v>
      </c>
      <c r="AC405" s="204">
        <v>2323000.0</v>
      </c>
      <c r="AD405" s="205">
        <v>2323000.0</v>
      </c>
      <c r="AG405" s="62"/>
    </row>
    <row r="406" ht="15.75" customHeight="1">
      <c r="A406" s="279" t="s">
        <v>239</v>
      </c>
      <c r="B406" s="279">
        <v>3.368219922E9</v>
      </c>
      <c r="C406" s="199"/>
      <c r="D406" s="200" t="s">
        <v>852</v>
      </c>
      <c r="E406" s="200" t="s">
        <v>853</v>
      </c>
      <c r="F406" s="201"/>
      <c r="G406" s="201"/>
      <c r="H406" s="200" t="s">
        <v>863</v>
      </c>
      <c r="I406" s="200" t="s">
        <v>157</v>
      </c>
      <c r="J406" s="200">
        <v>212210.0</v>
      </c>
      <c r="K406" s="201"/>
      <c r="L406" s="202">
        <v>170000.0</v>
      </c>
      <c r="M406" s="200">
        <v>51823.0</v>
      </c>
      <c r="N406" s="200">
        <v>-65.7166409448</v>
      </c>
      <c r="O406" s="200">
        <v>51.8239689633</v>
      </c>
      <c r="P406" s="201"/>
      <c r="Q406" s="200" t="s">
        <v>162</v>
      </c>
      <c r="R406" s="200" t="s">
        <v>859</v>
      </c>
      <c r="S406" s="200" t="s">
        <v>157</v>
      </c>
      <c r="T406" s="200" t="s">
        <v>860</v>
      </c>
      <c r="U406" s="200" t="s">
        <v>861</v>
      </c>
      <c r="V406" s="200" t="s">
        <v>157</v>
      </c>
      <c r="W406" s="201"/>
      <c r="X406" s="203">
        <v>2017.0</v>
      </c>
      <c r="Y406" s="200">
        <v>1.0</v>
      </c>
      <c r="Z406" s="200">
        <v>31.0</v>
      </c>
      <c r="AA406" s="202">
        <v>170000.0</v>
      </c>
      <c r="AB406" s="200">
        <v>365.0</v>
      </c>
      <c r="AC406" s="204">
        <v>1816000.0</v>
      </c>
      <c r="AD406" s="205">
        <v>1816000.0</v>
      </c>
      <c r="AG406" s="62"/>
    </row>
    <row r="407" ht="15.75" customHeight="1">
      <c r="A407" s="279" t="s">
        <v>302</v>
      </c>
      <c r="B407" s="279">
        <v>1.169372118E9</v>
      </c>
      <c r="C407" s="199"/>
      <c r="D407" s="200" t="s">
        <v>852</v>
      </c>
      <c r="E407" s="200" t="s">
        <v>853</v>
      </c>
      <c r="F407" s="201"/>
      <c r="G407" s="201"/>
      <c r="H407" s="200" t="s">
        <v>863</v>
      </c>
      <c r="I407" s="200" t="s">
        <v>857</v>
      </c>
      <c r="J407" s="200">
        <v>212210.0</v>
      </c>
      <c r="K407" s="201"/>
      <c r="L407" s="202">
        <v>176000.0</v>
      </c>
      <c r="M407" s="200">
        <v>51823.0</v>
      </c>
      <c r="N407" s="200">
        <v>-65.7166409448</v>
      </c>
      <c r="O407" s="200">
        <v>51.8239689633</v>
      </c>
      <c r="P407" s="201"/>
      <c r="Q407" s="200" t="s">
        <v>162</v>
      </c>
      <c r="R407" s="200" t="s">
        <v>859</v>
      </c>
      <c r="S407" s="200" t="s">
        <v>157</v>
      </c>
      <c r="T407" s="200" t="s">
        <v>860</v>
      </c>
      <c r="U407" s="200" t="s">
        <v>861</v>
      </c>
      <c r="V407" s="200" t="s">
        <v>157</v>
      </c>
      <c r="W407" s="201"/>
      <c r="X407" s="203">
        <v>2018.0</v>
      </c>
      <c r="Y407" s="200">
        <v>1.0</v>
      </c>
      <c r="Z407" s="200">
        <v>31.0</v>
      </c>
      <c r="AA407" s="202">
        <v>176000.0</v>
      </c>
      <c r="AB407" s="200">
        <v>365.0</v>
      </c>
      <c r="AC407" s="204">
        <v>2097000.0</v>
      </c>
      <c r="AD407" s="205">
        <v>2097000.0</v>
      </c>
      <c r="AG407" s="62"/>
    </row>
    <row r="408" ht="15.75" customHeight="1">
      <c r="A408" s="279" t="s">
        <v>239</v>
      </c>
      <c r="B408" s="279">
        <v>3.368219922E9</v>
      </c>
      <c r="C408" s="199"/>
      <c r="D408" s="321" t="s">
        <v>852</v>
      </c>
      <c r="E408" s="321" t="s">
        <v>853</v>
      </c>
      <c r="F408" s="201"/>
      <c r="G408" s="201"/>
      <c r="H408" s="321" t="s">
        <v>856</v>
      </c>
      <c r="I408" s="321" t="s">
        <v>857</v>
      </c>
      <c r="J408" s="321">
        <v>212210.0</v>
      </c>
      <c r="K408" s="201"/>
      <c r="L408" s="321">
        <v>248000.0</v>
      </c>
      <c r="M408" s="321">
        <v>51823.0</v>
      </c>
      <c r="N408" s="321" t="s">
        <v>865</v>
      </c>
      <c r="O408" s="321" t="s">
        <v>866</v>
      </c>
      <c r="P408" s="201"/>
      <c r="Q408" s="236" t="s">
        <v>162</v>
      </c>
      <c r="R408" s="236" t="s">
        <v>859</v>
      </c>
      <c r="S408" s="236" t="s">
        <v>157</v>
      </c>
      <c r="T408" s="236" t="s">
        <v>860</v>
      </c>
      <c r="U408" s="236" t="s">
        <v>861</v>
      </c>
      <c r="V408" s="236" t="s">
        <v>157</v>
      </c>
      <c r="W408" s="201"/>
      <c r="X408" s="237">
        <v>2019.0</v>
      </c>
      <c r="Y408" s="236">
        <v>1.0</v>
      </c>
      <c r="Z408" s="236">
        <v>31.0</v>
      </c>
      <c r="AA408" s="236">
        <v>248000.0</v>
      </c>
      <c r="AB408" s="236">
        <v>365.0</v>
      </c>
      <c r="AC408" s="238">
        <v>2816000.0</v>
      </c>
      <c r="AD408" s="205">
        <v>2816000.0</v>
      </c>
      <c r="AG408" s="62"/>
    </row>
    <row r="409" ht="15.75" customHeight="1">
      <c r="A409" s="279" t="s">
        <v>189</v>
      </c>
      <c r="B409" s="279">
        <v>1.165314676E9</v>
      </c>
      <c r="C409" s="199"/>
      <c r="D409" s="321" t="s">
        <v>852</v>
      </c>
      <c r="E409" s="321" t="s">
        <v>853</v>
      </c>
      <c r="F409" s="201"/>
      <c r="G409" s="201"/>
      <c r="H409" s="321" t="s">
        <v>856</v>
      </c>
      <c r="I409" s="321" t="s">
        <v>857</v>
      </c>
      <c r="J409" s="321">
        <v>212210.0</v>
      </c>
      <c r="K409" s="201"/>
      <c r="L409" s="321">
        <v>157000.0</v>
      </c>
      <c r="M409" s="321">
        <v>51823.0</v>
      </c>
      <c r="N409" s="321" t="s">
        <v>865</v>
      </c>
      <c r="O409" s="321" t="s">
        <v>866</v>
      </c>
      <c r="P409" s="201"/>
      <c r="Q409" s="236" t="s">
        <v>162</v>
      </c>
      <c r="R409" s="236" t="s">
        <v>859</v>
      </c>
      <c r="S409" s="236" t="s">
        <v>157</v>
      </c>
      <c r="T409" s="236" t="s">
        <v>860</v>
      </c>
      <c r="U409" s="236" t="s">
        <v>861</v>
      </c>
      <c r="V409" s="236" t="s">
        <v>157</v>
      </c>
      <c r="W409" s="201"/>
      <c r="X409" s="237">
        <v>2020.0</v>
      </c>
      <c r="Y409" s="236">
        <v>1.0</v>
      </c>
      <c r="Z409" s="236">
        <v>31.0</v>
      </c>
      <c r="AA409" s="236">
        <v>157000.0</v>
      </c>
      <c r="AB409" s="236">
        <v>366.0</v>
      </c>
      <c r="AC409" s="238">
        <v>2542000.0</v>
      </c>
      <c r="AD409" s="205">
        <v>2542000.0</v>
      </c>
      <c r="AG409" s="62"/>
    </row>
    <row r="410" ht="15.75" customHeight="1">
      <c r="A410" s="279" t="s">
        <v>699</v>
      </c>
      <c r="B410" s="279">
        <v>1.142470914E9</v>
      </c>
      <c r="C410" s="206"/>
      <c r="D410" s="322" t="s">
        <v>852</v>
      </c>
      <c r="E410" s="322" t="s">
        <v>853</v>
      </c>
      <c r="F410" s="208"/>
      <c r="G410" s="208"/>
      <c r="H410" s="322" t="s">
        <v>856</v>
      </c>
      <c r="I410" s="322" t="s">
        <v>857</v>
      </c>
      <c r="J410" s="322">
        <v>212210.0</v>
      </c>
      <c r="K410" s="208"/>
      <c r="L410" s="322">
        <v>196000.0</v>
      </c>
      <c r="M410" s="322">
        <v>51823.0</v>
      </c>
      <c r="N410" s="322" t="s">
        <v>865</v>
      </c>
      <c r="O410" s="322" t="s">
        <v>866</v>
      </c>
      <c r="P410" s="208"/>
      <c r="Q410" s="239" t="s">
        <v>162</v>
      </c>
      <c r="R410" s="239" t="s">
        <v>859</v>
      </c>
      <c r="S410" s="239" t="s">
        <v>157</v>
      </c>
      <c r="T410" s="239" t="s">
        <v>860</v>
      </c>
      <c r="U410" s="239" t="s">
        <v>861</v>
      </c>
      <c r="V410" s="239" t="s">
        <v>157</v>
      </c>
      <c r="W410" s="208"/>
      <c r="X410" s="240">
        <v>2021.0</v>
      </c>
      <c r="Y410" s="239">
        <v>1.0</v>
      </c>
      <c r="Z410" s="239">
        <v>31.0</v>
      </c>
      <c r="AA410" s="239">
        <v>196000.0</v>
      </c>
      <c r="AB410" s="239">
        <v>365.0</v>
      </c>
      <c r="AC410" s="241">
        <v>2750000.0</v>
      </c>
      <c r="AD410" s="212">
        <v>2750000.0</v>
      </c>
      <c r="AG410" s="62"/>
    </row>
    <row r="411" ht="15.75" customHeight="1">
      <c r="A411" s="265" t="s">
        <v>755</v>
      </c>
      <c r="B411" s="265">
        <v>1.167171363E9</v>
      </c>
      <c r="C411" s="213" t="s">
        <v>851</v>
      </c>
      <c r="D411" s="214" t="s">
        <v>852</v>
      </c>
      <c r="E411" s="214" t="s">
        <v>853</v>
      </c>
      <c r="F411" s="215" t="s">
        <v>867</v>
      </c>
      <c r="G411" s="215" t="s">
        <v>868</v>
      </c>
      <c r="H411" s="214" t="s">
        <v>869</v>
      </c>
      <c r="I411" s="214" t="s">
        <v>157</v>
      </c>
      <c r="J411" s="214">
        <v>212210.0</v>
      </c>
      <c r="K411" s="216" t="s">
        <v>160</v>
      </c>
      <c r="L411" s="217">
        <v>78000.0</v>
      </c>
      <c r="M411" s="214">
        <v>45566.0</v>
      </c>
      <c r="N411" s="214">
        <v>-65.9530503498</v>
      </c>
      <c r="O411" s="214">
        <v>50.8848805984</v>
      </c>
      <c r="P411" s="215" t="s">
        <v>858</v>
      </c>
      <c r="Q411" s="214" t="s">
        <v>162</v>
      </c>
      <c r="R411" s="214" t="s">
        <v>157</v>
      </c>
      <c r="S411" s="214" t="s">
        <v>870</v>
      </c>
      <c r="T411" s="214" t="s">
        <v>870</v>
      </c>
      <c r="U411" s="214" t="s">
        <v>337</v>
      </c>
      <c r="V411" s="214" t="s">
        <v>157</v>
      </c>
      <c r="W411" s="215" t="s">
        <v>164</v>
      </c>
      <c r="X411" s="218">
        <v>2012.0</v>
      </c>
      <c r="Y411" s="214">
        <v>1.0</v>
      </c>
      <c r="Z411" s="214">
        <v>31.0</v>
      </c>
      <c r="AA411" s="217">
        <v>78000.0</v>
      </c>
      <c r="AB411" s="214">
        <v>366.0</v>
      </c>
      <c r="AC411" s="219">
        <v>1415000.0</v>
      </c>
      <c r="AD411" s="220">
        <v>1415000.0</v>
      </c>
      <c r="AE411" s="1" t="s">
        <v>871</v>
      </c>
    </row>
    <row r="412" ht="15.75" customHeight="1">
      <c r="A412" s="265" t="s">
        <v>347</v>
      </c>
      <c r="B412" s="265">
        <v>1.170875745E9</v>
      </c>
      <c r="C412" s="199"/>
      <c r="D412" s="221" t="s">
        <v>852</v>
      </c>
      <c r="E412" s="221" t="s">
        <v>853</v>
      </c>
      <c r="F412" s="201"/>
      <c r="G412" s="201"/>
      <c r="H412" s="221" t="s">
        <v>869</v>
      </c>
      <c r="I412" s="221" t="s">
        <v>157</v>
      </c>
      <c r="J412" s="221">
        <v>212210.0</v>
      </c>
      <c r="K412" s="201"/>
      <c r="L412" s="222">
        <v>63000.0</v>
      </c>
      <c r="M412" s="221">
        <v>45566.0</v>
      </c>
      <c r="N412" s="221">
        <v>-65.9530503498</v>
      </c>
      <c r="O412" s="221">
        <v>50.8848805984</v>
      </c>
      <c r="P412" s="201"/>
      <c r="Q412" s="221" t="s">
        <v>162</v>
      </c>
      <c r="R412" s="221" t="s">
        <v>157</v>
      </c>
      <c r="S412" s="221" t="s">
        <v>870</v>
      </c>
      <c r="T412" s="221" t="s">
        <v>870</v>
      </c>
      <c r="U412" s="221" t="s">
        <v>337</v>
      </c>
      <c r="V412" s="221" t="s">
        <v>157</v>
      </c>
      <c r="W412" s="201"/>
      <c r="X412" s="223">
        <v>2013.0</v>
      </c>
      <c r="Y412" s="221">
        <v>1.0</v>
      </c>
      <c r="Z412" s="221">
        <v>31.0</v>
      </c>
      <c r="AA412" s="222">
        <v>63000.0</v>
      </c>
      <c r="AB412" s="221">
        <v>365.0</v>
      </c>
      <c r="AC412" s="224">
        <v>857000.0</v>
      </c>
      <c r="AD412" s="225">
        <v>857000.0</v>
      </c>
    </row>
    <row r="413" ht="15.75" customHeight="1">
      <c r="A413" s="265" t="s">
        <v>189</v>
      </c>
      <c r="B413" s="265">
        <v>1.165314676E9</v>
      </c>
      <c r="C413" s="199"/>
      <c r="D413" s="221" t="s">
        <v>852</v>
      </c>
      <c r="E413" s="221" t="s">
        <v>853</v>
      </c>
      <c r="F413" s="201"/>
      <c r="G413" s="201"/>
      <c r="H413" s="221" t="s">
        <v>869</v>
      </c>
      <c r="I413" s="221" t="s">
        <v>157</v>
      </c>
      <c r="J413" s="221">
        <v>212210.0</v>
      </c>
      <c r="K413" s="201"/>
      <c r="L413" s="222">
        <v>95000.0</v>
      </c>
      <c r="M413" s="221">
        <v>45566.0</v>
      </c>
      <c r="N413" s="221">
        <v>-65.9530503498</v>
      </c>
      <c r="O413" s="221">
        <v>50.8848805984</v>
      </c>
      <c r="P413" s="201"/>
      <c r="Q413" s="221" t="s">
        <v>162</v>
      </c>
      <c r="R413" s="221" t="s">
        <v>157</v>
      </c>
      <c r="S413" s="221" t="s">
        <v>870</v>
      </c>
      <c r="T413" s="221" t="s">
        <v>870</v>
      </c>
      <c r="U413" s="221" t="s">
        <v>337</v>
      </c>
      <c r="V413" s="221" t="s">
        <v>157</v>
      </c>
      <c r="W413" s="201"/>
      <c r="X413" s="223">
        <v>2014.0</v>
      </c>
      <c r="Y413" s="221">
        <v>1.0</v>
      </c>
      <c r="Z413" s="221">
        <v>31.0</v>
      </c>
      <c r="AA413" s="222">
        <v>95000.0</v>
      </c>
      <c r="AB413" s="221">
        <v>365.0</v>
      </c>
      <c r="AC413" s="224">
        <v>828000.0</v>
      </c>
      <c r="AD413" s="225">
        <v>828000.0</v>
      </c>
    </row>
    <row r="414" ht="15.75" customHeight="1">
      <c r="A414" s="267" t="s">
        <v>239</v>
      </c>
      <c r="B414" s="267">
        <v>3.368219922E9</v>
      </c>
      <c r="C414" s="199"/>
      <c r="D414" s="221" t="s">
        <v>852</v>
      </c>
      <c r="E414" s="221" t="s">
        <v>853</v>
      </c>
      <c r="F414" s="201"/>
      <c r="G414" s="201"/>
      <c r="H414" s="221" t="s">
        <v>872</v>
      </c>
      <c r="I414" s="221" t="s">
        <v>157</v>
      </c>
      <c r="J414" s="221">
        <v>212210.0</v>
      </c>
      <c r="K414" s="201"/>
      <c r="L414" s="222">
        <v>71000.0</v>
      </c>
      <c r="M414" s="221">
        <v>45566.0</v>
      </c>
      <c r="N414" s="221">
        <v>-65.9530503498</v>
      </c>
      <c r="O414" s="221">
        <v>50.8848805984</v>
      </c>
      <c r="P414" s="201"/>
      <c r="Q414" s="221" t="s">
        <v>162</v>
      </c>
      <c r="R414" s="221" t="s">
        <v>157</v>
      </c>
      <c r="S414" s="221" t="s">
        <v>870</v>
      </c>
      <c r="T414" s="221" t="s">
        <v>870</v>
      </c>
      <c r="U414" s="221" t="s">
        <v>337</v>
      </c>
      <c r="V414" s="221" t="s">
        <v>157</v>
      </c>
      <c r="W414" s="201"/>
      <c r="X414" s="223">
        <v>2015.0</v>
      </c>
      <c r="Y414" s="221">
        <v>1.0</v>
      </c>
      <c r="Z414" s="221">
        <v>31.0</v>
      </c>
      <c r="AA414" s="222">
        <v>71000.0</v>
      </c>
      <c r="AB414" s="221">
        <v>365.0</v>
      </c>
      <c r="AC414" s="224">
        <v>818000.0</v>
      </c>
      <c r="AD414" s="225">
        <v>818000.0</v>
      </c>
    </row>
    <row r="415" ht="15.75" customHeight="1">
      <c r="A415" s="267" t="s">
        <v>366</v>
      </c>
      <c r="B415" s="267">
        <v>1.171134787E9</v>
      </c>
      <c r="C415" s="199"/>
      <c r="D415" s="221" t="s">
        <v>852</v>
      </c>
      <c r="E415" s="221" t="s">
        <v>853</v>
      </c>
      <c r="F415" s="201"/>
      <c r="G415" s="201"/>
      <c r="H415" s="221" t="s">
        <v>873</v>
      </c>
      <c r="I415" s="221" t="s">
        <v>157</v>
      </c>
      <c r="J415" s="221">
        <v>212210.0</v>
      </c>
      <c r="K415" s="201"/>
      <c r="L415" s="222">
        <v>78000.0</v>
      </c>
      <c r="M415" s="221">
        <v>45566.0</v>
      </c>
      <c r="N415" s="221">
        <v>-65.9530503498</v>
      </c>
      <c r="O415" s="221">
        <v>50.8848805984</v>
      </c>
      <c r="P415" s="201"/>
      <c r="Q415" s="221" t="s">
        <v>162</v>
      </c>
      <c r="R415" s="221" t="s">
        <v>157</v>
      </c>
      <c r="S415" s="221" t="s">
        <v>870</v>
      </c>
      <c r="T415" s="221" t="s">
        <v>870</v>
      </c>
      <c r="U415" s="221" t="s">
        <v>337</v>
      </c>
      <c r="V415" s="221" t="s">
        <v>157</v>
      </c>
      <c r="W415" s="201"/>
      <c r="X415" s="223">
        <v>2016.0</v>
      </c>
      <c r="Y415" s="221">
        <v>1.0</v>
      </c>
      <c r="Z415" s="221">
        <v>31.0</v>
      </c>
      <c r="AA415" s="222">
        <v>78000.0</v>
      </c>
      <c r="AB415" s="221">
        <v>365.0</v>
      </c>
      <c r="AC415" s="224">
        <v>927000.0</v>
      </c>
      <c r="AD415" s="225">
        <v>927000.0</v>
      </c>
    </row>
    <row r="416" ht="15.75" customHeight="1">
      <c r="A416" s="267" t="s">
        <v>239</v>
      </c>
      <c r="B416" s="267">
        <v>3.368219922E9</v>
      </c>
      <c r="C416" s="199"/>
      <c r="D416" s="221" t="s">
        <v>852</v>
      </c>
      <c r="E416" s="221" t="s">
        <v>853</v>
      </c>
      <c r="F416" s="201"/>
      <c r="G416" s="201"/>
      <c r="H416" s="221" t="s">
        <v>874</v>
      </c>
      <c r="I416" s="221" t="s">
        <v>157</v>
      </c>
      <c r="J416" s="221">
        <v>212210.0</v>
      </c>
      <c r="K416" s="201"/>
      <c r="L416" s="222">
        <v>103000.0</v>
      </c>
      <c r="M416" s="221">
        <v>45566.0</v>
      </c>
      <c r="N416" s="221">
        <v>-65.9530503498</v>
      </c>
      <c r="O416" s="221">
        <v>50.8848805984</v>
      </c>
      <c r="P416" s="201"/>
      <c r="Q416" s="221" t="s">
        <v>162</v>
      </c>
      <c r="R416" s="221" t="s">
        <v>157</v>
      </c>
      <c r="S416" s="221" t="s">
        <v>870</v>
      </c>
      <c r="T416" s="221" t="s">
        <v>870</v>
      </c>
      <c r="U416" s="221" t="s">
        <v>337</v>
      </c>
      <c r="V416" s="221" t="s">
        <v>157</v>
      </c>
      <c r="W416" s="201"/>
      <c r="X416" s="223">
        <v>2017.0</v>
      </c>
      <c r="Y416" s="221">
        <v>1.0</v>
      </c>
      <c r="Z416" s="221">
        <v>31.0</v>
      </c>
      <c r="AA416" s="222">
        <v>103000.0</v>
      </c>
      <c r="AB416" s="221">
        <v>365.0</v>
      </c>
      <c r="AC416" s="224">
        <v>1736000.0</v>
      </c>
      <c r="AD416" s="225">
        <v>1736000.0</v>
      </c>
    </row>
    <row r="417" ht="15.75" customHeight="1">
      <c r="A417" s="267" t="s">
        <v>239</v>
      </c>
      <c r="B417" s="267">
        <v>3.368219922E9</v>
      </c>
      <c r="C417" s="199"/>
      <c r="D417" s="221" t="s">
        <v>852</v>
      </c>
      <c r="E417" s="221" t="s">
        <v>853</v>
      </c>
      <c r="F417" s="201"/>
      <c r="G417" s="201"/>
      <c r="H417" s="221" t="s">
        <v>875</v>
      </c>
      <c r="I417" s="221" t="s">
        <v>857</v>
      </c>
      <c r="J417" s="221">
        <v>212210.0</v>
      </c>
      <c r="K417" s="201"/>
      <c r="L417" s="222">
        <v>98000.0</v>
      </c>
      <c r="M417" s="221">
        <v>45566.0</v>
      </c>
      <c r="N417" s="221">
        <v>-65.9530503498</v>
      </c>
      <c r="O417" s="221">
        <v>50.8848805984</v>
      </c>
      <c r="P417" s="201"/>
      <c r="Q417" s="221" t="s">
        <v>162</v>
      </c>
      <c r="R417" s="221" t="s">
        <v>157</v>
      </c>
      <c r="S417" s="221" t="s">
        <v>870</v>
      </c>
      <c r="T417" s="221" t="s">
        <v>870</v>
      </c>
      <c r="U417" s="221" t="s">
        <v>337</v>
      </c>
      <c r="V417" s="221" t="s">
        <v>157</v>
      </c>
      <c r="W417" s="201"/>
      <c r="X417" s="223">
        <v>2018.0</v>
      </c>
      <c r="Y417" s="221">
        <v>1.0</v>
      </c>
      <c r="Z417" s="221">
        <v>31.0</v>
      </c>
      <c r="AA417" s="222">
        <v>98000.0</v>
      </c>
      <c r="AB417" s="221">
        <v>364.0</v>
      </c>
      <c r="AC417" s="224">
        <v>913000.0</v>
      </c>
      <c r="AD417" s="225">
        <v>913000.0</v>
      </c>
    </row>
    <row r="418" ht="15.75" customHeight="1">
      <c r="A418" s="267" t="s">
        <v>782</v>
      </c>
      <c r="B418" s="267">
        <v>1.166090366E9</v>
      </c>
      <c r="C418" s="199"/>
      <c r="D418" s="323" t="s">
        <v>852</v>
      </c>
      <c r="E418" s="323" t="s">
        <v>853</v>
      </c>
      <c r="F418" s="201"/>
      <c r="G418" s="201"/>
      <c r="H418" s="323" t="s">
        <v>876</v>
      </c>
      <c r="I418" s="323" t="s">
        <v>157</v>
      </c>
      <c r="J418" s="323">
        <v>212210.0</v>
      </c>
      <c r="K418" s="201"/>
      <c r="L418" s="323">
        <v>87000.0</v>
      </c>
      <c r="M418" s="323">
        <v>45566.0</v>
      </c>
      <c r="N418" s="323" t="s">
        <v>877</v>
      </c>
      <c r="O418" s="323" t="s">
        <v>878</v>
      </c>
      <c r="P418" s="201"/>
      <c r="Q418" s="228" t="s">
        <v>162</v>
      </c>
      <c r="R418" s="228" t="s">
        <v>157</v>
      </c>
      <c r="S418" s="228" t="s">
        <v>870</v>
      </c>
      <c r="T418" s="228" t="s">
        <v>870</v>
      </c>
      <c r="U418" s="228" t="s">
        <v>337</v>
      </c>
      <c r="V418" s="228" t="s">
        <v>157</v>
      </c>
      <c r="W418" s="201"/>
      <c r="X418" s="229">
        <v>2019.0</v>
      </c>
      <c r="Y418" s="228">
        <v>1.0</v>
      </c>
      <c r="Z418" s="228">
        <v>31.0</v>
      </c>
      <c r="AA418" s="228">
        <v>87000.0</v>
      </c>
      <c r="AB418" s="228">
        <v>365.0</v>
      </c>
      <c r="AC418" s="230">
        <v>1258000.0</v>
      </c>
      <c r="AD418" s="225">
        <v>1258000.0</v>
      </c>
    </row>
    <row r="419" ht="15.75" customHeight="1">
      <c r="A419" s="267" t="s">
        <v>239</v>
      </c>
      <c r="B419" s="267">
        <v>3.368219922E9</v>
      </c>
      <c r="C419" s="199"/>
      <c r="D419" s="323" t="s">
        <v>852</v>
      </c>
      <c r="E419" s="323" t="s">
        <v>853</v>
      </c>
      <c r="F419" s="201"/>
      <c r="G419" s="201"/>
      <c r="H419" s="323" t="s">
        <v>879</v>
      </c>
      <c r="I419" s="323" t="s">
        <v>157</v>
      </c>
      <c r="J419" s="323">
        <v>212210.0</v>
      </c>
      <c r="K419" s="201"/>
      <c r="L419" s="323">
        <v>61000.0</v>
      </c>
      <c r="M419" s="323">
        <v>45566.0</v>
      </c>
      <c r="N419" s="323" t="s">
        <v>877</v>
      </c>
      <c r="O419" s="323" t="s">
        <v>878</v>
      </c>
      <c r="P419" s="201"/>
      <c r="Q419" s="228" t="s">
        <v>162</v>
      </c>
      <c r="R419" s="228" t="s">
        <v>157</v>
      </c>
      <c r="S419" s="228" t="s">
        <v>870</v>
      </c>
      <c r="T419" s="228" t="s">
        <v>870</v>
      </c>
      <c r="U419" s="228" t="s">
        <v>337</v>
      </c>
      <c r="V419" s="228" t="s">
        <v>157</v>
      </c>
      <c r="W419" s="201"/>
      <c r="X419" s="229">
        <v>2020.0</v>
      </c>
      <c r="Y419" s="228">
        <v>1.0</v>
      </c>
      <c r="Z419" s="228">
        <v>31.0</v>
      </c>
      <c r="AA419" s="228">
        <v>61000.0</v>
      </c>
      <c r="AB419" s="228">
        <v>366.0</v>
      </c>
      <c r="AC419" s="230">
        <v>1181000.0</v>
      </c>
      <c r="AD419" s="225">
        <v>1181000.0</v>
      </c>
    </row>
    <row r="420" ht="15.75" customHeight="1">
      <c r="A420" s="267" t="s">
        <v>239</v>
      </c>
      <c r="B420" s="267">
        <v>3.368219922E9</v>
      </c>
      <c r="C420" s="206"/>
      <c r="D420" s="324" t="s">
        <v>852</v>
      </c>
      <c r="E420" s="324" t="s">
        <v>853</v>
      </c>
      <c r="F420" s="208"/>
      <c r="G420" s="208"/>
      <c r="H420" s="324" t="s">
        <v>880</v>
      </c>
      <c r="I420" s="324" t="s">
        <v>157</v>
      </c>
      <c r="J420" s="324">
        <v>212210.0</v>
      </c>
      <c r="K420" s="208"/>
      <c r="L420" s="324">
        <v>156000.0</v>
      </c>
      <c r="M420" s="324">
        <v>45566.0</v>
      </c>
      <c r="N420" s="324" t="s">
        <v>877</v>
      </c>
      <c r="O420" s="324" t="s">
        <v>878</v>
      </c>
      <c r="P420" s="208"/>
      <c r="Q420" s="231" t="s">
        <v>162</v>
      </c>
      <c r="R420" s="231" t="s">
        <v>157</v>
      </c>
      <c r="S420" s="231" t="s">
        <v>870</v>
      </c>
      <c r="T420" s="231" t="s">
        <v>870</v>
      </c>
      <c r="U420" s="231" t="s">
        <v>337</v>
      </c>
      <c r="V420" s="231" t="s">
        <v>157</v>
      </c>
      <c r="W420" s="208"/>
      <c r="X420" s="232">
        <v>2021.0</v>
      </c>
      <c r="Y420" s="231">
        <v>1.0</v>
      </c>
      <c r="Z420" s="231">
        <v>31.0</v>
      </c>
      <c r="AA420" s="231">
        <v>156000.0</v>
      </c>
      <c r="AB420" s="231">
        <v>365.0</v>
      </c>
      <c r="AC420" s="233">
        <v>1305000.0</v>
      </c>
      <c r="AD420" s="234">
        <v>1305000.0</v>
      </c>
    </row>
    <row r="421" ht="15.75" customHeight="1">
      <c r="A421" s="279" t="s">
        <v>782</v>
      </c>
      <c r="B421" s="279">
        <v>1.166090366E9</v>
      </c>
      <c r="C421" s="191" t="s">
        <v>881</v>
      </c>
      <c r="D421" s="192" t="s">
        <v>882</v>
      </c>
      <c r="E421" s="192" t="s">
        <v>278</v>
      </c>
      <c r="F421" s="193" t="s">
        <v>883</v>
      </c>
      <c r="G421" s="262" t="s">
        <v>884</v>
      </c>
      <c r="H421" s="192" t="s">
        <v>885</v>
      </c>
      <c r="I421" s="192" t="s">
        <v>272</v>
      </c>
      <c r="J421" s="192">
        <v>212210.0</v>
      </c>
      <c r="K421" s="194" t="s">
        <v>160</v>
      </c>
      <c r="L421" s="195">
        <v>1.38764E8</v>
      </c>
      <c r="M421" s="192">
        <v>68542.0</v>
      </c>
      <c r="N421" s="192" t="s">
        <v>157</v>
      </c>
      <c r="O421" s="192" t="s">
        <v>157</v>
      </c>
      <c r="P421" s="193" t="s">
        <v>273</v>
      </c>
      <c r="Q421" s="192" t="s">
        <v>157</v>
      </c>
      <c r="R421" s="192" t="s">
        <v>157</v>
      </c>
      <c r="S421" s="192" t="s">
        <v>157</v>
      </c>
      <c r="T421" s="192" t="s">
        <v>157</v>
      </c>
      <c r="U421" s="192" t="s">
        <v>157</v>
      </c>
      <c r="V421" s="192" t="s">
        <v>274</v>
      </c>
      <c r="W421" s="193" t="s">
        <v>164</v>
      </c>
      <c r="X421" s="196">
        <v>2013.0</v>
      </c>
      <c r="Y421" s="192">
        <v>1.0</v>
      </c>
      <c r="Z421" s="192">
        <v>31.0</v>
      </c>
      <c r="AA421" s="195">
        <v>1.38764E8</v>
      </c>
      <c r="AB421" s="192">
        <v>365.0</v>
      </c>
      <c r="AC421" s="197">
        <v>1.217264E9</v>
      </c>
      <c r="AD421" s="198">
        <v>1.217264E9</v>
      </c>
      <c r="AE421" s="1" t="s">
        <v>886</v>
      </c>
    </row>
    <row r="422" ht="15.75" customHeight="1">
      <c r="A422" s="279" t="s">
        <v>239</v>
      </c>
      <c r="B422" s="279">
        <v>3.368219922E9</v>
      </c>
      <c r="C422" s="199"/>
      <c r="D422" s="200" t="s">
        <v>882</v>
      </c>
      <c r="E422" s="200" t="s">
        <v>278</v>
      </c>
      <c r="F422" s="201"/>
      <c r="G422" s="201"/>
      <c r="H422" s="200" t="s">
        <v>887</v>
      </c>
      <c r="I422" s="200" t="s">
        <v>272</v>
      </c>
      <c r="J422" s="200">
        <v>212210.0</v>
      </c>
      <c r="K422" s="201"/>
      <c r="L422" s="202">
        <v>1.1942E8</v>
      </c>
      <c r="M422" s="200">
        <v>68542.0</v>
      </c>
      <c r="N422" s="200" t="s">
        <v>157</v>
      </c>
      <c r="O422" s="200" t="s">
        <v>157</v>
      </c>
      <c r="P422" s="201"/>
      <c r="Q422" s="200" t="s">
        <v>157</v>
      </c>
      <c r="R422" s="200" t="s">
        <v>157</v>
      </c>
      <c r="S422" s="200" t="s">
        <v>157</v>
      </c>
      <c r="T422" s="200" t="s">
        <v>157</v>
      </c>
      <c r="U422" s="200" t="s">
        <v>157</v>
      </c>
      <c r="V422" s="200" t="s">
        <v>283</v>
      </c>
      <c r="W422" s="201"/>
      <c r="X422" s="203">
        <v>2014.0</v>
      </c>
      <c r="Y422" s="200">
        <v>1.0</v>
      </c>
      <c r="Z422" s="200">
        <v>31.0</v>
      </c>
      <c r="AA422" s="202">
        <v>1.1942E8</v>
      </c>
      <c r="AB422" s="200">
        <v>365.0</v>
      </c>
      <c r="AC422" s="204">
        <v>1.245574E9</v>
      </c>
      <c r="AD422" s="205">
        <v>1.245574E9</v>
      </c>
    </row>
    <row r="423" ht="15.75" customHeight="1">
      <c r="A423" s="279" t="s">
        <v>643</v>
      </c>
      <c r="B423" s="279">
        <v>1.167354076E9</v>
      </c>
      <c r="C423" s="199"/>
      <c r="D423" s="200" t="s">
        <v>882</v>
      </c>
      <c r="E423" s="200" t="s">
        <v>278</v>
      </c>
      <c r="F423" s="201"/>
      <c r="G423" s="201"/>
      <c r="H423" s="200" t="s">
        <v>888</v>
      </c>
      <c r="I423" s="200" t="s">
        <v>272</v>
      </c>
      <c r="J423" s="200">
        <v>212210.0</v>
      </c>
      <c r="K423" s="201"/>
      <c r="L423" s="202">
        <v>1.14253E8</v>
      </c>
      <c r="M423" s="200">
        <v>68542.0</v>
      </c>
      <c r="N423" s="200" t="s">
        <v>157</v>
      </c>
      <c r="O423" s="200" t="s">
        <v>157</v>
      </c>
      <c r="P423" s="201"/>
      <c r="Q423" s="200" t="s">
        <v>157</v>
      </c>
      <c r="R423" s="200" t="s">
        <v>157</v>
      </c>
      <c r="S423" s="200" t="s">
        <v>157</v>
      </c>
      <c r="T423" s="200" t="s">
        <v>157</v>
      </c>
      <c r="U423" s="200" t="s">
        <v>157</v>
      </c>
      <c r="V423" s="200" t="s">
        <v>283</v>
      </c>
      <c r="W423" s="201"/>
      <c r="X423" s="203">
        <v>2015.0</v>
      </c>
      <c r="Y423" s="200">
        <v>1.0</v>
      </c>
      <c r="Z423" s="200">
        <v>31.0</v>
      </c>
      <c r="AA423" s="202">
        <v>1.14253E8</v>
      </c>
      <c r="AB423" s="200">
        <v>365.0</v>
      </c>
      <c r="AC423" s="204">
        <v>1.433632E9</v>
      </c>
      <c r="AD423" s="205">
        <v>1.433632E9</v>
      </c>
    </row>
    <row r="424" ht="15.75" customHeight="1">
      <c r="A424" s="279" t="s">
        <v>643</v>
      </c>
      <c r="B424" s="279">
        <v>1.167354076E9</v>
      </c>
      <c r="C424" s="199"/>
      <c r="D424" s="200" t="s">
        <v>882</v>
      </c>
      <c r="E424" s="200" t="s">
        <v>278</v>
      </c>
      <c r="F424" s="201"/>
      <c r="G424" s="201"/>
      <c r="H424" s="200" t="s">
        <v>889</v>
      </c>
      <c r="I424" s="200" t="s">
        <v>272</v>
      </c>
      <c r="J424" s="200">
        <v>212210.0</v>
      </c>
      <c r="K424" s="201"/>
      <c r="L424" s="202">
        <v>1.34863E8</v>
      </c>
      <c r="M424" s="200">
        <v>68542.0</v>
      </c>
      <c r="N424" s="200" t="s">
        <v>157</v>
      </c>
      <c r="O424" s="200" t="s">
        <v>157</v>
      </c>
      <c r="P424" s="201"/>
      <c r="Q424" s="200" t="s">
        <v>157</v>
      </c>
      <c r="R424" s="200" t="s">
        <v>157</v>
      </c>
      <c r="S424" s="200" t="s">
        <v>157</v>
      </c>
      <c r="T424" s="200" t="s">
        <v>157</v>
      </c>
      <c r="U424" s="200" t="s">
        <v>157</v>
      </c>
      <c r="V424" s="200" t="s">
        <v>283</v>
      </c>
      <c r="W424" s="201"/>
      <c r="X424" s="203">
        <v>2016.0</v>
      </c>
      <c r="Y424" s="200">
        <v>1.0</v>
      </c>
      <c r="Z424" s="200">
        <v>31.0</v>
      </c>
      <c r="AA424" s="202">
        <v>1.34863E8</v>
      </c>
      <c r="AB424" s="200">
        <v>332.0</v>
      </c>
      <c r="AC424" s="204">
        <v>1.16975E9</v>
      </c>
      <c r="AD424" s="205">
        <v>1.16975E9</v>
      </c>
    </row>
    <row r="425" ht="15.75" customHeight="1">
      <c r="A425" s="279" t="s">
        <v>357</v>
      </c>
      <c r="B425" s="279">
        <v>3.370117692E9</v>
      </c>
      <c r="C425" s="199"/>
      <c r="D425" s="200" t="s">
        <v>882</v>
      </c>
      <c r="E425" s="200" t="s">
        <v>278</v>
      </c>
      <c r="F425" s="201"/>
      <c r="G425" s="201"/>
      <c r="H425" s="200" t="s">
        <v>889</v>
      </c>
      <c r="I425" s="200" t="s">
        <v>272</v>
      </c>
      <c r="J425" s="200">
        <v>212210.0</v>
      </c>
      <c r="K425" s="201"/>
      <c r="L425" s="202">
        <v>1.01968E8</v>
      </c>
      <c r="M425" s="200">
        <v>68542.0</v>
      </c>
      <c r="N425" s="200" t="s">
        <v>157</v>
      </c>
      <c r="O425" s="200" t="s">
        <v>157</v>
      </c>
      <c r="P425" s="201"/>
      <c r="Q425" s="200" t="s">
        <v>157</v>
      </c>
      <c r="R425" s="200" t="s">
        <v>157</v>
      </c>
      <c r="S425" s="200" t="s">
        <v>157</v>
      </c>
      <c r="T425" s="200" t="s">
        <v>157</v>
      </c>
      <c r="U425" s="200" t="s">
        <v>157</v>
      </c>
      <c r="V425" s="200" t="s">
        <v>283</v>
      </c>
      <c r="W425" s="201"/>
      <c r="X425" s="203">
        <v>2017.0</v>
      </c>
      <c r="Y425" s="200">
        <v>1.0</v>
      </c>
      <c r="Z425" s="200">
        <v>31.0</v>
      </c>
      <c r="AA425" s="202">
        <v>1.01968E8</v>
      </c>
      <c r="AB425" s="200">
        <v>365.0</v>
      </c>
      <c r="AC425" s="204">
        <v>1.135572E9</v>
      </c>
      <c r="AD425" s="205">
        <v>1.135572E9</v>
      </c>
    </row>
    <row r="426" ht="15.75" customHeight="1">
      <c r="A426" s="279" t="s">
        <v>643</v>
      </c>
      <c r="B426" s="279">
        <v>1.167354076E9</v>
      </c>
      <c r="C426" s="199"/>
      <c r="D426" s="200" t="s">
        <v>882</v>
      </c>
      <c r="E426" s="200" t="s">
        <v>278</v>
      </c>
      <c r="F426" s="201"/>
      <c r="G426" s="201"/>
      <c r="H426" s="200" t="s">
        <v>889</v>
      </c>
      <c r="I426" s="200" t="s">
        <v>272</v>
      </c>
      <c r="J426" s="200">
        <v>212210.0</v>
      </c>
      <c r="K426" s="201"/>
      <c r="L426" s="202">
        <v>1.11957E8</v>
      </c>
      <c r="M426" s="200">
        <v>68542.0</v>
      </c>
      <c r="N426" s="200" t="s">
        <v>157</v>
      </c>
      <c r="O426" s="200" t="s">
        <v>157</v>
      </c>
      <c r="P426" s="201"/>
      <c r="Q426" s="200" t="s">
        <v>157</v>
      </c>
      <c r="R426" s="200" t="s">
        <v>157</v>
      </c>
      <c r="S426" s="200" t="s">
        <v>157</v>
      </c>
      <c r="T426" s="200" t="s">
        <v>157</v>
      </c>
      <c r="U426" s="200" t="s">
        <v>157</v>
      </c>
      <c r="V426" s="200" t="s">
        <v>283</v>
      </c>
      <c r="W426" s="201"/>
      <c r="X426" s="203">
        <v>2018.0</v>
      </c>
      <c r="Y426" s="200">
        <v>1.0</v>
      </c>
      <c r="Z426" s="200">
        <v>31.0</v>
      </c>
      <c r="AA426" s="202">
        <v>1.11957E8</v>
      </c>
      <c r="AB426" s="200">
        <v>365.0</v>
      </c>
      <c r="AC426" s="204">
        <v>1.281328E9</v>
      </c>
      <c r="AD426" s="205">
        <v>1.281328E9</v>
      </c>
    </row>
    <row r="427" ht="15.75" customHeight="1">
      <c r="A427" s="279" t="s">
        <v>357</v>
      </c>
      <c r="B427" s="279">
        <v>3.370117692E9</v>
      </c>
      <c r="C427" s="199"/>
      <c r="D427" s="236" t="s">
        <v>882</v>
      </c>
      <c r="E427" s="236" t="s">
        <v>278</v>
      </c>
      <c r="F427" s="201"/>
      <c r="G427" s="201"/>
      <c r="H427" s="236" t="s">
        <v>890</v>
      </c>
      <c r="I427" s="236" t="s">
        <v>272</v>
      </c>
      <c r="J427" s="236">
        <v>212210.0</v>
      </c>
      <c r="K427" s="201"/>
      <c r="L427" s="236">
        <v>9.1788E7</v>
      </c>
      <c r="M427" s="236">
        <v>68542.0</v>
      </c>
      <c r="N427" s="236" t="s">
        <v>157</v>
      </c>
      <c r="O427" s="236" t="s">
        <v>157</v>
      </c>
      <c r="P427" s="201"/>
      <c r="Q427" s="236" t="s">
        <v>157</v>
      </c>
      <c r="R427" s="236" t="s">
        <v>157</v>
      </c>
      <c r="S427" s="236" t="s">
        <v>157</v>
      </c>
      <c r="T427" s="236" t="s">
        <v>157</v>
      </c>
      <c r="U427" s="236" t="s">
        <v>157</v>
      </c>
      <c r="V427" s="236" t="s">
        <v>283</v>
      </c>
      <c r="W427" s="201"/>
      <c r="X427" s="237">
        <v>2019.0</v>
      </c>
      <c r="Y427" s="236">
        <v>1.0</v>
      </c>
      <c r="Z427" s="236">
        <v>31.0</v>
      </c>
      <c r="AA427" s="236">
        <v>9.1788E7</v>
      </c>
      <c r="AB427" s="236">
        <v>365.0</v>
      </c>
      <c r="AC427" s="238">
        <v>9.84282E8</v>
      </c>
      <c r="AD427" s="205">
        <v>9.84282E8</v>
      </c>
    </row>
    <row r="428" ht="15.75" customHeight="1">
      <c r="A428" s="279" t="s">
        <v>700</v>
      </c>
      <c r="B428" s="279">
        <v>1.175143545E9</v>
      </c>
      <c r="C428" s="199"/>
      <c r="D428" s="236" t="s">
        <v>882</v>
      </c>
      <c r="E428" s="236" t="s">
        <v>278</v>
      </c>
      <c r="F428" s="201"/>
      <c r="G428" s="201"/>
      <c r="H428" s="236" t="s">
        <v>890</v>
      </c>
      <c r="I428" s="236" t="s">
        <v>272</v>
      </c>
      <c r="J428" s="236">
        <v>212210.0</v>
      </c>
      <c r="K428" s="201"/>
      <c r="L428" s="236">
        <v>5.8497E7</v>
      </c>
      <c r="M428" s="236">
        <v>68542.0</v>
      </c>
      <c r="N428" s="236" t="s">
        <v>157</v>
      </c>
      <c r="O428" s="236" t="s">
        <v>157</v>
      </c>
      <c r="P428" s="201"/>
      <c r="Q428" s="236" t="s">
        <v>157</v>
      </c>
      <c r="R428" s="236" t="s">
        <v>157</v>
      </c>
      <c r="S428" s="236" t="s">
        <v>157</v>
      </c>
      <c r="T428" s="236" t="s">
        <v>157</v>
      </c>
      <c r="U428" s="236" t="s">
        <v>157</v>
      </c>
      <c r="V428" s="236" t="s">
        <v>283</v>
      </c>
      <c r="W428" s="201"/>
      <c r="X428" s="237">
        <v>2021.0</v>
      </c>
      <c r="Y428" s="236">
        <v>1.0</v>
      </c>
      <c r="Z428" s="236">
        <v>31.0</v>
      </c>
      <c r="AA428" s="236">
        <v>5.8497E7</v>
      </c>
      <c r="AB428" s="236">
        <v>365.0</v>
      </c>
      <c r="AC428" s="238">
        <v>6.94061E8</v>
      </c>
      <c r="AD428" s="205">
        <v>6.94061E8</v>
      </c>
    </row>
    <row r="429" ht="15.75" customHeight="1">
      <c r="C429" s="199"/>
      <c r="D429" s="236"/>
      <c r="E429" s="236"/>
      <c r="F429" s="201"/>
      <c r="G429" s="201"/>
      <c r="H429" s="236" t="s">
        <v>890</v>
      </c>
      <c r="I429" s="236"/>
      <c r="J429" s="236"/>
      <c r="K429" s="201"/>
      <c r="L429" s="236">
        <v>0.0</v>
      </c>
      <c r="M429" s="236">
        <v>68542.0</v>
      </c>
      <c r="N429" s="236"/>
      <c r="O429" s="236"/>
      <c r="P429" s="201"/>
      <c r="Q429" s="236"/>
      <c r="R429" s="236"/>
      <c r="S429" s="236"/>
      <c r="T429" s="236"/>
      <c r="U429" s="236"/>
      <c r="V429" s="236"/>
      <c r="W429" s="201"/>
      <c r="X429" s="237">
        <v>2022.0</v>
      </c>
      <c r="Y429" s="236"/>
      <c r="Z429" s="236"/>
      <c r="AA429" s="236"/>
      <c r="AB429" s="257"/>
      <c r="AC429" s="238">
        <v>9.02376E8</v>
      </c>
      <c r="AD429" s="205">
        <v>9.02376E8</v>
      </c>
    </row>
    <row r="430" ht="15.75" customHeight="1">
      <c r="C430" s="206"/>
      <c r="D430" s="239" t="s">
        <v>882</v>
      </c>
      <c r="E430" s="239" t="s">
        <v>278</v>
      </c>
      <c r="F430" s="208"/>
      <c r="G430" s="208"/>
      <c r="H430" s="239" t="s">
        <v>890</v>
      </c>
      <c r="I430" s="239" t="s">
        <v>272</v>
      </c>
      <c r="J430" s="239">
        <v>212210.0</v>
      </c>
      <c r="K430" s="208"/>
      <c r="L430" s="239">
        <v>7.9941E7</v>
      </c>
      <c r="M430" s="239">
        <v>68542.0</v>
      </c>
      <c r="N430" s="239" t="s">
        <v>157</v>
      </c>
      <c r="O430" s="239" t="s">
        <v>157</v>
      </c>
      <c r="P430" s="208"/>
      <c r="Q430" s="239" t="s">
        <v>157</v>
      </c>
      <c r="R430" s="239" t="s">
        <v>157</v>
      </c>
      <c r="S430" s="239" t="s">
        <v>157</v>
      </c>
      <c r="T430" s="239" t="s">
        <v>157</v>
      </c>
      <c r="U430" s="239" t="s">
        <v>157</v>
      </c>
      <c r="V430" s="239" t="s">
        <v>283</v>
      </c>
      <c r="W430" s="208"/>
      <c r="X430" s="240">
        <v>2023.0</v>
      </c>
      <c r="Y430" s="239"/>
      <c r="Z430" s="239"/>
      <c r="AA430" s="239"/>
      <c r="AB430" s="239"/>
      <c r="AC430" s="241">
        <v>8.11781E8</v>
      </c>
      <c r="AD430" s="212">
        <v>8.11781E8</v>
      </c>
    </row>
    <row r="431" ht="30.75" customHeight="1">
      <c r="A431" s="189" t="s">
        <v>357</v>
      </c>
      <c r="B431" s="190">
        <v>3.370117692E9</v>
      </c>
      <c r="C431" s="281" t="s">
        <v>881</v>
      </c>
      <c r="D431" s="282" t="s">
        <v>882</v>
      </c>
      <c r="E431" s="282" t="s">
        <v>278</v>
      </c>
      <c r="F431" s="283" t="s">
        <v>157</v>
      </c>
      <c r="G431" s="325" t="s">
        <v>884</v>
      </c>
      <c r="H431" s="282" t="s">
        <v>890</v>
      </c>
      <c r="I431" s="282" t="s">
        <v>272</v>
      </c>
      <c r="J431" s="282">
        <v>212210.0</v>
      </c>
      <c r="K431" s="284" t="s">
        <v>160</v>
      </c>
      <c r="L431" s="282">
        <v>9.9257E7</v>
      </c>
      <c r="M431" s="282" t="s">
        <v>157</v>
      </c>
      <c r="N431" s="282" t="s">
        <v>157</v>
      </c>
      <c r="O431" s="282" t="s">
        <v>157</v>
      </c>
      <c r="P431" s="283" t="s">
        <v>273</v>
      </c>
      <c r="Q431" s="282" t="s">
        <v>157</v>
      </c>
      <c r="R431" s="282" t="s">
        <v>157</v>
      </c>
      <c r="S431" s="282" t="s">
        <v>157</v>
      </c>
      <c r="T431" s="282" t="s">
        <v>157</v>
      </c>
      <c r="U431" s="282" t="s">
        <v>157</v>
      </c>
      <c r="V431" s="282" t="s">
        <v>283</v>
      </c>
      <c r="W431" s="283" t="s">
        <v>164</v>
      </c>
      <c r="X431" s="283">
        <v>2020.0</v>
      </c>
      <c r="Y431" s="282">
        <v>1.0</v>
      </c>
      <c r="Z431" s="282">
        <v>31.0</v>
      </c>
      <c r="AA431" s="282">
        <v>9.9257E7</v>
      </c>
      <c r="AB431" s="282">
        <v>365.0</v>
      </c>
      <c r="AC431" s="285">
        <v>9.10891E8</v>
      </c>
      <c r="AD431" s="275">
        <v>9.10891E8</v>
      </c>
      <c r="AE431" s="1" t="s">
        <v>886</v>
      </c>
    </row>
    <row r="432" ht="30.75" customHeight="1">
      <c r="A432" s="244" t="s">
        <v>302</v>
      </c>
      <c r="B432" s="245">
        <v>1.169372118E9</v>
      </c>
      <c r="C432" s="296" t="s">
        <v>267</v>
      </c>
      <c r="D432" s="297" t="s">
        <v>268</v>
      </c>
      <c r="E432" s="297" t="s">
        <v>269</v>
      </c>
      <c r="F432" s="298">
        <v>9.0271529E7</v>
      </c>
      <c r="G432" s="326" t="s">
        <v>891</v>
      </c>
      <c r="H432" s="297" t="s">
        <v>892</v>
      </c>
      <c r="I432" s="297" t="s">
        <v>893</v>
      </c>
      <c r="J432" s="297">
        <v>2122.0</v>
      </c>
      <c r="K432" s="297" t="s">
        <v>174</v>
      </c>
      <c r="L432" s="299">
        <v>455000.0</v>
      </c>
      <c r="M432" s="297">
        <v>45620.0</v>
      </c>
      <c r="N432" s="297">
        <v>-67.5358208032</v>
      </c>
      <c r="O432" s="297">
        <v>50.7167180943</v>
      </c>
      <c r="P432" s="298" t="s">
        <v>894</v>
      </c>
      <c r="Q432" s="297" t="s">
        <v>176</v>
      </c>
      <c r="R432" s="297" t="s">
        <v>157</v>
      </c>
      <c r="S432" s="297" t="s">
        <v>157</v>
      </c>
      <c r="T432" s="297" t="s">
        <v>895</v>
      </c>
      <c r="U432" s="297" t="s">
        <v>363</v>
      </c>
      <c r="V432" s="297" t="s">
        <v>157</v>
      </c>
      <c r="W432" s="298" t="s">
        <v>164</v>
      </c>
      <c r="X432" s="298">
        <v>2012.0</v>
      </c>
      <c r="Y432" s="297">
        <v>1.0</v>
      </c>
      <c r="Z432" s="297">
        <v>31.0</v>
      </c>
      <c r="AA432" s="299">
        <v>455000.0</v>
      </c>
      <c r="AB432" s="297">
        <v>366.0</v>
      </c>
      <c r="AC432" s="300">
        <v>5370000.0</v>
      </c>
      <c r="AD432" s="301">
        <v>5370000.0</v>
      </c>
      <c r="AE432" s="1" t="s">
        <v>896</v>
      </c>
    </row>
    <row r="433" ht="31.5" customHeight="1">
      <c r="A433" s="189" t="s">
        <v>309</v>
      </c>
      <c r="B433" s="190">
        <v>1.167377465E9</v>
      </c>
      <c r="C433" s="269" t="s">
        <v>267</v>
      </c>
      <c r="D433" s="270" t="s">
        <v>268</v>
      </c>
      <c r="E433" s="270" t="s">
        <v>269</v>
      </c>
      <c r="F433" s="271">
        <v>9.0405044E7</v>
      </c>
      <c r="G433" s="272" t="s">
        <v>897</v>
      </c>
      <c r="H433" s="270" t="s">
        <v>898</v>
      </c>
      <c r="I433" s="270" t="s">
        <v>893</v>
      </c>
      <c r="J433" s="270">
        <v>2122.0</v>
      </c>
      <c r="K433" s="270" t="s">
        <v>174</v>
      </c>
      <c r="L433" s="273">
        <v>496000.0</v>
      </c>
      <c r="M433" s="270">
        <v>45632.0</v>
      </c>
      <c r="N433" s="270">
        <v>-67.7021984863</v>
      </c>
      <c r="O433" s="270">
        <v>51.7946898263</v>
      </c>
      <c r="P433" s="271" t="s">
        <v>360</v>
      </c>
      <c r="Q433" s="270" t="s">
        <v>176</v>
      </c>
      <c r="R433" s="270" t="s">
        <v>157</v>
      </c>
      <c r="S433" s="270" t="s">
        <v>157</v>
      </c>
      <c r="T433" s="270" t="s">
        <v>362</v>
      </c>
      <c r="U433" s="270" t="s">
        <v>363</v>
      </c>
      <c r="V433" s="270" t="s">
        <v>157</v>
      </c>
      <c r="W433" s="271" t="s">
        <v>164</v>
      </c>
      <c r="X433" s="271">
        <v>2012.0</v>
      </c>
      <c r="Y433" s="270">
        <v>1.0</v>
      </c>
      <c r="Z433" s="270">
        <v>31.0</v>
      </c>
      <c r="AA433" s="273">
        <v>496000.0</v>
      </c>
      <c r="AB433" s="270">
        <v>366.0</v>
      </c>
      <c r="AC433" s="274">
        <v>5856000.0</v>
      </c>
      <c r="AD433" s="275">
        <v>5856000.0</v>
      </c>
      <c r="AE433" s="1" t="s">
        <v>871</v>
      </c>
    </row>
    <row r="434" ht="15.75" customHeight="1">
      <c r="A434" s="189" t="s">
        <v>309</v>
      </c>
      <c r="B434" s="190">
        <v>1.167377465E9</v>
      </c>
      <c r="C434" s="213" t="s">
        <v>851</v>
      </c>
      <c r="D434" s="214" t="s">
        <v>852</v>
      </c>
      <c r="E434" s="214" t="s">
        <v>853</v>
      </c>
      <c r="F434" s="215">
        <v>1.1701877E7</v>
      </c>
      <c r="G434" s="215" t="s">
        <v>851</v>
      </c>
      <c r="H434" s="214" t="s">
        <v>899</v>
      </c>
      <c r="I434" s="214" t="s">
        <v>900</v>
      </c>
      <c r="J434" s="214">
        <v>212210.0</v>
      </c>
      <c r="K434" s="216" t="s">
        <v>160</v>
      </c>
      <c r="L434" s="217">
        <v>0.0</v>
      </c>
      <c r="M434" s="214">
        <v>43938.0</v>
      </c>
      <c r="N434" s="214">
        <v>-66.3276342802</v>
      </c>
      <c r="O434" s="214">
        <v>50.2264635815</v>
      </c>
      <c r="P434" s="215" t="s">
        <v>161</v>
      </c>
      <c r="Q434" s="214" t="s">
        <v>162</v>
      </c>
      <c r="R434" s="214" t="s">
        <v>157</v>
      </c>
      <c r="S434" s="214" t="s">
        <v>157</v>
      </c>
      <c r="T434" s="214" t="s">
        <v>157</v>
      </c>
      <c r="U434" s="214" t="s">
        <v>157</v>
      </c>
      <c r="V434" s="214" t="s">
        <v>157</v>
      </c>
      <c r="W434" s="215" t="s">
        <v>164</v>
      </c>
      <c r="X434" s="218">
        <v>2012.0</v>
      </c>
      <c r="Y434" s="214">
        <v>1.0</v>
      </c>
      <c r="Z434" s="214">
        <v>0.0</v>
      </c>
      <c r="AA434" s="217">
        <v>0.0</v>
      </c>
      <c r="AB434" s="214">
        <v>41.0</v>
      </c>
      <c r="AC434" s="219">
        <v>1.649E8</v>
      </c>
      <c r="AD434" s="220">
        <v>1.6569E8</v>
      </c>
      <c r="AE434" s="1" t="s">
        <v>901</v>
      </c>
    </row>
    <row r="435" ht="15.75" customHeight="1">
      <c r="A435" s="189" t="s">
        <v>309</v>
      </c>
      <c r="B435" s="190">
        <v>1.167377465E9</v>
      </c>
      <c r="C435" s="199"/>
      <c r="D435" s="221" t="s">
        <v>852</v>
      </c>
      <c r="E435" s="221" t="s">
        <v>853</v>
      </c>
      <c r="F435" s="201"/>
      <c r="G435" s="201"/>
      <c r="H435" s="221" t="s">
        <v>899</v>
      </c>
      <c r="I435" s="221" t="s">
        <v>900</v>
      </c>
      <c r="J435" s="221">
        <v>212210.0</v>
      </c>
      <c r="K435" s="201"/>
      <c r="L435" s="222">
        <v>0.0</v>
      </c>
      <c r="M435" s="221">
        <v>43938.0</v>
      </c>
      <c r="N435" s="221">
        <v>-66.3276342802</v>
      </c>
      <c r="O435" s="221">
        <v>50.2264635815</v>
      </c>
      <c r="P435" s="201"/>
      <c r="Q435" s="221" t="s">
        <v>162</v>
      </c>
      <c r="R435" s="221" t="s">
        <v>157</v>
      </c>
      <c r="S435" s="221" t="s">
        <v>157</v>
      </c>
      <c r="T435" s="221" t="s">
        <v>157</v>
      </c>
      <c r="U435" s="221" t="s">
        <v>157</v>
      </c>
      <c r="V435" s="221" t="s">
        <v>157</v>
      </c>
      <c r="W435" s="201"/>
      <c r="X435" s="223">
        <v>2013.0</v>
      </c>
      <c r="Y435" s="221">
        <v>1.0</v>
      </c>
      <c r="Z435" s="221">
        <v>0.0</v>
      </c>
      <c r="AA435" s="222">
        <v>0.0</v>
      </c>
      <c r="AB435" s="221">
        <v>125.0</v>
      </c>
      <c r="AC435" s="224">
        <v>1.0459E9</v>
      </c>
      <c r="AD435" s="225">
        <v>1.046294E9</v>
      </c>
    </row>
    <row r="436" ht="15.75" customHeight="1">
      <c r="A436" s="189" t="s">
        <v>309</v>
      </c>
      <c r="B436" s="190">
        <v>1.167377465E9</v>
      </c>
      <c r="C436" s="199"/>
      <c r="D436" s="221" t="s">
        <v>852</v>
      </c>
      <c r="E436" s="221" t="s">
        <v>853</v>
      </c>
      <c r="F436" s="201"/>
      <c r="G436" s="201"/>
      <c r="H436" s="221" t="s">
        <v>899</v>
      </c>
      <c r="I436" s="221" t="s">
        <v>900</v>
      </c>
      <c r="J436" s="221">
        <v>212210.0</v>
      </c>
      <c r="K436" s="201"/>
      <c r="L436" s="222">
        <v>0.0</v>
      </c>
      <c r="M436" s="221">
        <v>43938.0</v>
      </c>
      <c r="N436" s="221">
        <v>-66.3276342802</v>
      </c>
      <c r="O436" s="221">
        <v>50.2264635815</v>
      </c>
      <c r="P436" s="201"/>
      <c r="Q436" s="221" t="s">
        <v>162</v>
      </c>
      <c r="R436" s="221" t="s">
        <v>157</v>
      </c>
      <c r="S436" s="221" t="s">
        <v>157</v>
      </c>
      <c r="T436" s="221" t="s">
        <v>157</v>
      </c>
      <c r="U436" s="221" t="s">
        <v>157</v>
      </c>
      <c r="V436" s="221" t="s">
        <v>157</v>
      </c>
      <c r="W436" s="201"/>
      <c r="X436" s="223">
        <v>2014.0</v>
      </c>
      <c r="Y436" s="221">
        <v>1.0</v>
      </c>
      <c r="Z436" s="221">
        <v>0.0</v>
      </c>
      <c r="AA436" s="222">
        <v>0.0</v>
      </c>
      <c r="AB436" s="221">
        <v>80.0</v>
      </c>
      <c r="AC436" s="224">
        <v>8.578E8</v>
      </c>
      <c r="AD436" s="225">
        <v>8.5813E8</v>
      </c>
    </row>
    <row r="437" ht="15.75" customHeight="1">
      <c r="A437" s="189" t="s">
        <v>326</v>
      </c>
      <c r="B437" s="190">
        <v>1.167817528E9</v>
      </c>
      <c r="C437" s="199"/>
      <c r="D437" s="221" t="s">
        <v>852</v>
      </c>
      <c r="E437" s="221" t="s">
        <v>853</v>
      </c>
      <c r="F437" s="201"/>
      <c r="G437" s="201"/>
      <c r="H437" s="221" t="s">
        <v>902</v>
      </c>
      <c r="I437" s="221" t="s">
        <v>900</v>
      </c>
      <c r="J437" s="221">
        <v>212210.0</v>
      </c>
      <c r="K437" s="201"/>
      <c r="L437" s="222">
        <v>0.0</v>
      </c>
      <c r="M437" s="221">
        <v>43938.0</v>
      </c>
      <c r="N437" s="221">
        <v>-66.3276342802</v>
      </c>
      <c r="O437" s="221">
        <v>50.2264635815</v>
      </c>
      <c r="P437" s="201"/>
      <c r="Q437" s="221" t="s">
        <v>162</v>
      </c>
      <c r="R437" s="221" t="s">
        <v>157</v>
      </c>
      <c r="S437" s="221" t="s">
        <v>157</v>
      </c>
      <c r="T437" s="221" t="s">
        <v>157</v>
      </c>
      <c r="U437" s="221" t="s">
        <v>157</v>
      </c>
      <c r="V437" s="221" t="s">
        <v>157</v>
      </c>
      <c r="W437" s="201"/>
      <c r="X437" s="223">
        <v>2015.0</v>
      </c>
      <c r="Y437" s="221">
        <v>1.0</v>
      </c>
      <c r="Z437" s="221">
        <v>0.0</v>
      </c>
      <c r="AA437" s="222">
        <v>0.0</v>
      </c>
      <c r="AB437" s="221">
        <v>25.0</v>
      </c>
      <c r="AC437" s="224">
        <v>2.765E8</v>
      </c>
      <c r="AD437" s="225">
        <v>2.76575E8</v>
      </c>
    </row>
    <row r="438" ht="15.75" customHeight="1">
      <c r="A438" s="189" t="s">
        <v>326</v>
      </c>
      <c r="B438" s="190">
        <v>1.167817528E9</v>
      </c>
      <c r="C438" s="199"/>
      <c r="D438" s="221" t="s">
        <v>852</v>
      </c>
      <c r="E438" s="221" t="s">
        <v>853</v>
      </c>
      <c r="F438" s="201"/>
      <c r="G438" s="201"/>
      <c r="H438" s="221" t="s">
        <v>903</v>
      </c>
      <c r="I438" s="221" t="s">
        <v>900</v>
      </c>
      <c r="J438" s="221">
        <v>212210.0</v>
      </c>
      <c r="K438" s="201"/>
      <c r="L438" s="222">
        <v>0.0</v>
      </c>
      <c r="M438" s="221">
        <v>43938.0</v>
      </c>
      <c r="N438" s="221">
        <v>-66.3276342802</v>
      </c>
      <c r="O438" s="221">
        <v>50.2264635815</v>
      </c>
      <c r="P438" s="201"/>
      <c r="Q438" s="221" t="s">
        <v>162</v>
      </c>
      <c r="R438" s="221" t="s">
        <v>157</v>
      </c>
      <c r="S438" s="221" t="s">
        <v>157</v>
      </c>
      <c r="T438" s="221" t="s">
        <v>157</v>
      </c>
      <c r="U438" s="221" t="s">
        <v>157</v>
      </c>
      <c r="V438" s="221" t="s">
        <v>157</v>
      </c>
      <c r="W438" s="201"/>
      <c r="X438" s="223">
        <v>2016.0</v>
      </c>
      <c r="Y438" s="221">
        <v>1.0</v>
      </c>
      <c r="Z438" s="221">
        <v>0.0</v>
      </c>
      <c r="AA438" s="222">
        <v>0.0</v>
      </c>
      <c r="AB438" s="221">
        <v>87.0</v>
      </c>
      <c r="AC438" s="224">
        <v>9.479E8</v>
      </c>
      <c r="AD438" s="225">
        <v>9.479E8</v>
      </c>
    </row>
    <row r="439" ht="15.75" customHeight="1">
      <c r="A439" s="189">
        <v>1.1701877E7</v>
      </c>
      <c r="B439" s="190">
        <v>1.141891102E9</v>
      </c>
      <c r="C439" s="199"/>
      <c r="D439" s="221" t="s">
        <v>852</v>
      </c>
      <c r="E439" s="221" t="s">
        <v>853</v>
      </c>
      <c r="F439" s="201"/>
      <c r="G439" s="201"/>
      <c r="H439" s="221" t="s">
        <v>903</v>
      </c>
      <c r="I439" s="221" t="s">
        <v>900</v>
      </c>
      <c r="J439" s="221">
        <v>212210.0</v>
      </c>
      <c r="K439" s="201"/>
      <c r="L439" s="222">
        <v>1.917E8</v>
      </c>
      <c r="M439" s="221">
        <v>43938.0</v>
      </c>
      <c r="N439" s="221">
        <v>-66.3276342802</v>
      </c>
      <c r="O439" s="221">
        <v>50.2264635815</v>
      </c>
      <c r="P439" s="201"/>
      <c r="Q439" s="221" t="s">
        <v>162</v>
      </c>
      <c r="R439" s="221" t="s">
        <v>157</v>
      </c>
      <c r="S439" s="221" t="s">
        <v>157</v>
      </c>
      <c r="T439" s="221" t="s">
        <v>157</v>
      </c>
      <c r="U439" s="221" t="s">
        <v>157</v>
      </c>
      <c r="V439" s="221" t="s">
        <v>157</v>
      </c>
      <c r="W439" s="201"/>
      <c r="X439" s="223">
        <v>2017.0</v>
      </c>
      <c r="Y439" s="221">
        <v>5.0</v>
      </c>
      <c r="Z439" s="221">
        <v>8.0</v>
      </c>
      <c r="AA439" s="222">
        <v>1.917E8</v>
      </c>
      <c r="AB439" s="221">
        <v>84.0</v>
      </c>
      <c r="AC439" s="224">
        <v>1.064236E9</v>
      </c>
      <c r="AD439" s="225">
        <v>1.064236E9</v>
      </c>
    </row>
    <row r="440" ht="15.75" customHeight="1">
      <c r="A440" s="189" t="s">
        <v>167</v>
      </c>
      <c r="B440" s="190">
        <v>1.143042803E9</v>
      </c>
      <c r="C440" s="199"/>
      <c r="D440" s="221" t="s">
        <v>852</v>
      </c>
      <c r="E440" s="221" t="s">
        <v>853</v>
      </c>
      <c r="F440" s="201"/>
      <c r="G440" s="201"/>
      <c r="H440" s="221" t="s">
        <v>903</v>
      </c>
      <c r="I440" s="221" t="s">
        <v>900</v>
      </c>
      <c r="J440" s="221">
        <v>212210.0</v>
      </c>
      <c r="K440" s="201"/>
      <c r="L440" s="222">
        <v>1.956E8</v>
      </c>
      <c r="M440" s="221">
        <v>43938.0</v>
      </c>
      <c r="N440" s="221">
        <v>-66.3276342802</v>
      </c>
      <c r="O440" s="221">
        <v>50.2264635815</v>
      </c>
      <c r="P440" s="201"/>
      <c r="Q440" s="221" t="s">
        <v>162</v>
      </c>
      <c r="R440" s="221" t="s">
        <v>157</v>
      </c>
      <c r="S440" s="221" t="s">
        <v>157</v>
      </c>
      <c r="T440" s="221" t="s">
        <v>157</v>
      </c>
      <c r="U440" s="221" t="s">
        <v>157</v>
      </c>
      <c r="V440" s="221" t="s">
        <v>157</v>
      </c>
      <c r="W440" s="201"/>
      <c r="X440" s="223">
        <v>2018.0</v>
      </c>
      <c r="Y440" s="221">
        <v>5.0</v>
      </c>
      <c r="Z440" s="221">
        <v>23.0</v>
      </c>
      <c r="AA440" s="222">
        <v>1.956E8</v>
      </c>
      <c r="AB440" s="221">
        <v>83.0</v>
      </c>
      <c r="AC440" s="224">
        <v>9.30536E8</v>
      </c>
      <c r="AD440" s="225">
        <v>9.30536E8</v>
      </c>
    </row>
    <row r="441" ht="15.75" customHeight="1">
      <c r="A441" s="189" t="s">
        <v>184</v>
      </c>
      <c r="B441" s="190">
        <v>1.146439816E9</v>
      </c>
      <c r="C441" s="199"/>
      <c r="D441" s="228" t="s">
        <v>852</v>
      </c>
      <c r="E441" s="228" t="s">
        <v>853</v>
      </c>
      <c r="F441" s="201"/>
      <c r="G441" s="201"/>
      <c r="H441" s="228" t="s">
        <v>904</v>
      </c>
      <c r="I441" s="228" t="s">
        <v>900</v>
      </c>
      <c r="J441" s="228">
        <v>212210.0</v>
      </c>
      <c r="K441" s="201"/>
      <c r="L441" s="228">
        <v>2.474E8</v>
      </c>
      <c r="M441" s="228">
        <v>43938.0</v>
      </c>
      <c r="N441" s="228" t="s">
        <v>905</v>
      </c>
      <c r="O441" s="228" t="s">
        <v>906</v>
      </c>
      <c r="P441" s="201"/>
      <c r="Q441" s="228" t="s">
        <v>162</v>
      </c>
      <c r="R441" s="228" t="s">
        <v>157</v>
      </c>
      <c r="S441" s="228" t="s">
        <v>157</v>
      </c>
      <c r="T441" s="228" t="s">
        <v>157</v>
      </c>
      <c r="U441" s="228" t="s">
        <v>157</v>
      </c>
      <c r="V441" s="228" t="s">
        <v>157</v>
      </c>
      <c r="W441" s="201"/>
      <c r="X441" s="229">
        <v>2019.0</v>
      </c>
      <c r="Y441" s="228">
        <v>5.0</v>
      </c>
      <c r="Z441" s="228">
        <v>18.0</v>
      </c>
      <c r="AA441" s="228">
        <v>2.474E8</v>
      </c>
      <c r="AB441" s="228">
        <v>81.0</v>
      </c>
      <c r="AC441" s="230">
        <v>1.1698E9</v>
      </c>
      <c r="AD441" s="225">
        <v>1.1698E9</v>
      </c>
    </row>
    <row r="442" ht="15.75" customHeight="1">
      <c r="A442" s="189">
        <v>1.1701877E7</v>
      </c>
      <c r="B442" s="190">
        <v>1.141891102E9</v>
      </c>
      <c r="C442" s="199"/>
      <c r="D442" s="228" t="s">
        <v>852</v>
      </c>
      <c r="E442" s="228" t="s">
        <v>853</v>
      </c>
      <c r="F442" s="201"/>
      <c r="G442" s="201"/>
      <c r="H442" s="228" t="s">
        <v>904</v>
      </c>
      <c r="I442" s="228" t="s">
        <v>900</v>
      </c>
      <c r="J442" s="228">
        <v>212210.0</v>
      </c>
      <c r="K442" s="201"/>
      <c r="L442" s="228">
        <v>1.281E8</v>
      </c>
      <c r="M442" s="228">
        <v>43938.0</v>
      </c>
      <c r="N442" s="228" t="s">
        <v>905</v>
      </c>
      <c r="O442" s="228" t="s">
        <v>906</v>
      </c>
      <c r="P442" s="201"/>
      <c r="Q442" s="228" t="s">
        <v>162</v>
      </c>
      <c r="R442" s="228" t="s">
        <v>157</v>
      </c>
      <c r="S442" s="228" t="s">
        <v>157</v>
      </c>
      <c r="T442" s="228" t="s">
        <v>157</v>
      </c>
      <c r="U442" s="228" t="s">
        <v>157</v>
      </c>
      <c r="V442" s="228" t="s">
        <v>157</v>
      </c>
      <c r="W442" s="201"/>
      <c r="X442" s="229">
        <v>2020.0</v>
      </c>
      <c r="Y442" s="228">
        <v>5.0</v>
      </c>
      <c r="Z442" s="228">
        <v>12.0</v>
      </c>
      <c r="AA442" s="228">
        <v>1.281E8</v>
      </c>
      <c r="AB442" s="228">
        <v>43.0</v>
      </c>
      <c r="AC442" s="230">
        <v>4.305E8</v>
      </c>
      <c r="AD442" s="225">
        <v>4.305E8</v>
      </c>
    </row>
    <row r="443" ht="15.75" customHeight="1">
      <c r="A443" s="189" t="s">
        <v>166</v>
      </c>
      <c r="B443" s="190">
        <v>3.365994436E9</v>
      </c>
      <c r="C443" s="206"/>
      <c r="D443" s="231" t="s">
        <v>852</v>
      </c>
      <c r="E443" s="231" t="s">
        <v>853</v>
      </c>
      <c r="F443" s="208"/>
      <c r="G443" s="208"/>
      <c r="H443" s="231" t="s">
        <v>904</v>
      </c>
      <c r="I443" s="231" t="s">
        <v>900</v>
      </c>
      <c r="J443" s="231">
        <v>212210.0</v>
      </c>
      <c r="K443" s="208"/>
      <c r="L443" s="231">
        <v>1.906E8</v>
      </c>
      <c r="M443" s="231">
        <v>43938.0</v>
      </c>
      <c r="N443" s="231" t="s">
        <v>905</v>
      </c>
      <c r="O443" s="231" t="s">
        <v>906</v>
      </c>
      <c r="P443" s="208"/>
      <c r="Q443" s="231" t="s">
        <v>162</v>
      </c>
      <c r="R443" s="231" t="s">
        <v>157</v>
      </c>
      <c r="S443" s="231" t="s">
        <v>157</v>
      </c>
      <c r="T443" s="231" t="s">
        <v>157</v>
      </c>
      <c r="U443" s="231" t="s">
        <v>157</v>
      </c>
      <c r="V443" s="231" t="s">
        <v>157</v>
      </c>
      <c r="W443" s="208"/>
      <c r="X443" s="232">
        <v>2021.0</v>
      </c>
      <c r="Y443" s="231">
        <v>5.0</v>
      </c>
      <c r="Z443" s="231">
        <v>28.0</v>
      </c>
      <c r="AA443" s="231">
        <v>1.906E8</v>
      </c>
      <c r="AB443" s="231">
        <v>32.0</v>
      </c>
      <c r="AC443" s="233">
        <v>2.871E8</v>
      </c>
      <c r="AD443" s="234">
        <v>2.871E8</v>
      </c>
    </row>
    <row r="444" ht="15.75" customHeight="1">
      <c r="A444" s="279"/>
      <c r="B444" s="279"/>
      <c r="C444" s="327" t="s">
        <v>907</v>
      </c>
      <c r="D444" s="328" t="s">
        <v>908</v>
      </c>
      <c r="E444" s="328" t="s">
        <v>909</v>
      </c>
      <c r="F444" s="329" t="s">
        <v>157</v>
      </c>
      <c r="G444" s="329" t="s">
        <v>910</v>
      </c>
      <c r="H444" s="328" t="s">
        <v>911</v>
      </c>
      <c r="I444" s="328" t="s">
        <v>333</v>
      </c>
      <c r="J444" s="328">
        <v>212398.0</v>
      </c>
      <c r="K444" s="330" t="s">
        <v>315</v>
      </c>
      <c r="L444" s="328">
        <v>3276000.0</v>
      </c>
      <c r="M444" s="328" t="s">
        <v>157</v>
      </c>
      <c r="N444" s="328" t="s">
        <v>912</v>
      </c>
      <c r="O444" s="328" t="s">
        <v>913</v>
      </c>
      <c r="P444" s="329" t="s">
        <v>334</v>
      </c>
      <c r="Q444" s="328" t="s">
        <v>176</v>
      </c>
      <c r="R444" s="328" t="s">
        <v>157</v>
      </c>
      <c r="S444" s="328" t="s">
        <v>157</v>
      </c>
      <c r="T444" s="328" t="s">
        <v>336</v>
      </c>
      <c r="U444" s="328" t="s">
        <v>337</v>
      </c>
      <c r="V444" s="328" t="s">
        <v>157</v>
      </c>
      <c r="W444" s="329" t="s">
        <v>914</v>
      </c>
      <c r="X444" s="329">
        <v>2020.0</v>
      </c>
      <c r="Y444" s="328">
        <v>5.0</v>
      </c>
      <c r="Z444" s="328">
        <v>12.0</v>
      </c>
      <c r="AA444" s="328">
        <v>3276000.0</v>
      </c>
      <c r="AB444" s="328">
        <v>132.0</v>
      </c>
      <c r="AC444" s="331">
        <v>3.6036E7</v>
      </c>
      <c r="AD444" s="301">
        <v>3.6036E7</v>
      </c>
      <c r="AE444" s="1" t="s">
        <v>915</v>
      </c>
    </row>
    <row r="445" ht="15.75" customHeight="1">
      <c r="A445" s="279" t="s">
        <v>237</v>
      </c>
      <c r="B445" s="279">
        <v>1.145570769E9</v>
      </c>
      <c r="C445" s="288" t="s">
        <v>907</v>
      </c>
      <c r="D445" s="289" t="s">
        <v>908</v>
      </c>
      <c r="E445" s="289" t="s">
        <v>909</v>
      </c>
      <c r="F445" s="292" t="s">
        <v>916</v>
      </c>
      <c r="G445" s="290" t="s">
        <v>910</v>
      </c>
      <c r="H445" s="289" t="s">
        <v>911</v>
      </c>
      <c r="I445" s="289" t="s">
        <v>333</v>
      </c>
      <c r="J445" s="289">
        <v>212398.0</v>
      </c>
      <c r="K445" s="291" t="s">
        <v>315</v>
      </c>
      <c r="L445" s="289">
        <v>3276000.0</v>
      </c>
      <c r="M445" s="289">
        <v>73140.0</v>
      </c>
      <c r="N445" s="289" t="s">
        <v>912</v>
      </c>
      <c r="O445" s="289" t="s">
        <v>913</v>
      </c>
      <c r="P445" s="290" t="s">
        <v>334</v>
      </c>
      <c r="Q445" s="289" t="s">
        <v>176</v>
      </c>
      <c r="R445" s="289" t="s">
        <v>157</v>
      </c>
      <c r="S445" s="289" t="s">
        <v>157</v>
      </c>
      <c r="T445" s="289" t="s">
        <v>336</v>
      </c>
      <c r="U445" s="289" t="s">
        <v>337</v>
      </c>
      <c r="V445" s="289" t="s">
        <v>157</v>
      </c>
      <c r="W445" s="290" t="s">
        <v>914</v>
      </c>
      <c r="X445" s="293">
        <v>2021.0</v>
      </c>
      <c r="Y445" s="289">
        <v>5.0</v>
      </c>
      <c r="Z445" s="289">
        <v>12.0</v>
      </c>
      <c r="AA445" s="289">
        <v>3276000.0</v>
      </c>
      <c r="AB445" s="289">
        <v>132.0</v>
      </c>
      <c r="AC445" s="294">
        <v>3.6036E7</v>
      </c>
      <c r="AD445" s="220">
        <v>3.6036E7</v>
      </c>
      <c r="AE445" s="1" t="s">
        <v>915</v>
      </c>
    </row>
    <row r="446" ht="15.75" customHeight="1">
      <c r="C446" s="199"/>
      <c r="D446" s="228"/>
      <c r="E446" s="228"/>
      <c r="F446" s="201"/>
      <c r="G446" s="226"/>
      <c r="H446" s="228" t="s">
        <v>917</v>
      </c>
      <c r="I446" s="228"/>
      <c r="J446" s="228"/>
      <c r="K446" s="201"/>
      <c r="L446" s="228">
        <v>4.1338E7</v>
      </c>
      <c r="M446" s="228">
        <v>73140.0</v>
      </c>
      <c r="N446" s="228"/>
      <c r="O446" s="228"/>
      <c r="P446" s="201"/>
      <c r="Q446" s="228"/>
      <c r="R446" s="228"/>
      <c r="S446" s="228"/>
      <c r="T446" s="228"/>
      <c r="U446" s="228"/>
      <c r="V446" s="228"/>
      <c r="W446" s="201"/>
      <c r="X446" s="229">
        <v>2022.0</v>
      </c>
      <c r="Y446" s="228"/>
      <c r="Z446" s="228"/>
      <c r="AA446" s="228"/>
      <c r="AB446" s="248"/>
      <c r="AC446" s="230">
        <v>3.6036E7</v>
      </c>
      <c r="AD446" s="225">
        <v>3.6036E7</v>
      </c>
      <c r="AE446" s="1" t="s">
        <v>915</v>
      </c>
    </row>
    <row r="447" ht="31.5" customHeight="1">
      <c r="C447" s="206"/>
      <c r="D447" s="231" t="s">
        <v>908</v>
      </c>
      <c r="E447" s="231" t="s">
        <v>909</v>
      </c>
      <c r="F447" s="208"/>
      <c r="G447" s="332" t="s">
        <v>918</v>
      </c>
      <c r="H447" s="231" t="s">
        <v>919</v>
      </c>
      <c r="I447" s="231" t="s">
        <v>333</v>
      </c>
      <c r="J447" s="231">
        <v>212398.0</v>
      </c>
      <c r="K447" s="208"/>
      <c r="L447" s="231">
        <v>3276000.0</v>
      </c>
      <c r="M447" s="231">
        <v>73140.0</v>
      </c>
      <c r="N447" s="231" t="s">
        <v>912</v>
      </c>
      <c r="O447" s="231" t="s">
        <v>913</v>
      </c>
      <c r="P447" s="208"/>
      <c r="Q447" s="231" t="s">
        <v>176</v>
      </c>
      <c r="R447" s="231" t="s">
        <v>157</v>
      </c>
      <c r="S447" s="231" t="s">
        <v>157</v>
      </c>
      <c r="T447" s="231" t="s">
        <v>336</v>
      </c>
      <c r="U447" s="231" t="s">
        <v>337</v>
      </c>
      <c r="V447" s="231" t="s">
        <v>157</v>
      </c>
      <c r="W447" s="208"/>
      <c r="X447" s="232">
        <v>2023.0</v>
      </c>
      <c r="Y447" s="231"/>
      <c r="Z447" s="231"/>
      <c r="AA447" s="231"/>
      <c r="AB447" s="231"/>
      <c r="AC447" s="233">
        <v>3.6036E7</v>
      </c>
      <c r="AD447" s="234">
        <v>3.6036E7</v>
      </c>
      <c r="AE447" s="1" t="s">
        <v>915</v>
      </c>
    </row>
    <row r="448" ht="15.75" customHeight="1">
      <c r="A448" s="189" t="s">
        <v>227</v>
      </c>
      <c r="B448" s="190">
        <v>1.143622745E9</v>
      </c>
      <c r="C448" s="191" t="s">
        <v>413</v>
      </c>
      <c r="D448" s="192" t="s">
        <v>414</v>
      </c>
      <c r="E448" s="192" t="s">
        <v>415</v>
      </c>
      <c r="F448" s="193">
        <v>5.4134754E7</v>
      </c>
      <c r="G448" s="196" t="s">
        <v>920</v>
      </c>
      <c r="H448" s="192" t="s">
        <v>423</v>
      </c>
      <c r="I448" s="192" t="s">
        <v>418</v>
      </c>
      <c r="J448" s="192">
        <v>212210.0</v>
      </c>
      <c r="K448" s="194" t="s">
        <v>160</v>
      </c>
      <c r="L448" s="195">
        <v>376000.0</v>
      </c>
      <c r="M448" s="192">
        <v>68632.0</v>
      </c>
      <c r="N448" s="192" t="s">
        <v>157</v>
      </c>
      <c r="O448" s="192" t="s">
        <v>157</v>
      </c>
      <c r="P448" s="193" t="s">
        <v>419</v>
      </c>
      <c r="Q448" s="192" t="s">
        <v>157</v>
      </c>
      <c r="R448" s="192" t="s">
        <v>157</v>
      </c>
      <c r="S448" s="192" t="s">
        <v>157</v>
      </c>
      <c r="T448" s="192" t="s">
        <v>157</v>
      </c>
      <c r="U448" s="192" t="s">
        <v>157</v>
      </c>
      <c r="V448" s="192" t="s">
        <v>921</v>
      </c>
      <c r="W448" s="193" t="s">
        <v>164</v>
      </c>
      <c r="X448" s="196">
        <v>2014.0</v>
      </c>
      <c r="Y448" s="192">
        <v>1.0</v>
      </c>
      <c r="Z448" s="192">
        <v>31.0</v>
      </c>
      <c r="AA448" s="195">
        <v>376000.0</v>
      </c>
      <c r="AB448" s="192">
        <v>365.0</v>
      </c>
      <c r="AC448" s="197">
        <v>5642000.0</v>
      </c>
      <c r="AD448" s="198">
        <v>5642000.0</v>
      </c>
      <c r="AE448" s="1" t="s">
        <v>922</v>
      </c>
    </row>
    <row r="449" ht="15.75" customHeight="1">
      <c r="A449" s="189" t="s">
        <v>239</v>
      </c>
      <c r="B449" s="190">
        <v>3.368219922E9</v>
      </c>
      <c r="C449" s="199"/>
      <c r="D449" s="200" t="s">
        <v>414</v>
      </c>
      <c r="E449" s="200" t="s">
        <v>415</v>
      </c>
      <c r="F449" s="201"/>
      <c r="G449" s="333" t="s">
        <v>923</v>
      </c>
      <c r="H449" s="200" t="s">
        <v>423</v>
      </c>
      <c r="I449" s="200" t="s">
        <v>418</v>
      </c>
      <c r="J449" s="200">
        <v>212210.0</v>
      </c>
      <c r="K449" s="201"/>
      <c r="L449" s="202">
        <v>398000.0</v>
      </c>
      <c r="M449" s="200">
        <v>68632.0</v>
      </c>
      <c r="N449" s="200" t="s">
        <v>157</v>
      </c>
      <c r="O449" s="200" t="s">
        <v>157</v>
      </c>
      <c r="P449" s="201"/>
      <c r="Q449" s="200" t="s">
        <v>157</v>
      </c>
      <c r="R449" s="200" t="s">
        <v>157</v>
      </c>
      <c r="S449" s="200" t="s">
        <v>157</v>
      </c>
      <c r="T449" s="200" t="s">
        <v>157</v>
      </c>
      <c r="U449" s="200" t="s">
        <v>157</v>
      </c>
      <c r="V449" s="200" t="s">
        <v>921</v>
      </c>
      <c r="W449" s="201"/>
      <c r="X449" s="203">
        <v>2015.0</v>
      </c>
      <c r="Y449" s="200">
        <v>1.0</v>
      </c>
      <c r="Z449" s="200">
        <v>31.0</v>
      </c>
      <c r="AA449" s="202">
        <v>398000.0</v>
      </c>
      <c r="AB449" s="200">
        <v>365.0</v>
      </c>
      <c r="AC449" s="204">
        <v>4562000.0</v>
      </c>
      <c r="AD449" s="205">
        <v>4562000.0</v>
      </c>
      <c r="AE449" s="1" t="s">
        <v>886</v>
      </c>
    </row>
    <row r="450" ht="15.75" customHeight="1">
      <c r="A450" s="189" t="s">
        <v>239</v>
      </c>
      <c r="B450" s="190">
        <v>3.368219922E9</v>
      </c>
      <c r="C450" s="199"/>
      <c r="D450" s="200" t="s">
        <v>414</v>
      </c>
      <c r="E450" s="200" t="s">
        <v>415</v>
      </c>
      <c r="F450" s="201"/>
      <c r="G450" s="201"/>
      <c r="H450" s="200" t="s">
        <v>423</v>
      </c>
      <c r="I450" s="200" t="s">
        <v>418</v>
      </c>
      <c r="J450" s="200">
        <v>212210.0</v>
      </c>
      <c r="K450" s="201"/>
      <c r="L450" s="202">
        <v>374000.0</v>
      </c>
      <c r="M450" s="200">
        <v>68632.0</v>
      </c>
      <c r="N450" s="200" t="s">
        <v>157</v>
      </c>
      <c r="O450" s="200" t="s">
        <v>157</v>
      </c>
      <c r="P450" s="201"/>
      <c r="Q450" s="200" t="s">
        <v>157</v>
      </c>
      <c r="R450" s="200" t="s">
        <v>157</v>
      </c>
      <c r="S450" s="200" t="s">
        <v>157</v>
      </c>
      <c r="T450" s="200" t="s">
        <v>157</v>
      </c>
      <c r="U450" s="200" t="s">
        <v>157</v>
      </c>
      <c r="V450" s="200" t="s">
        <v>921</v>
      </c>
      <c r="W450" s="201"/>
      <c r="X450" s="203">
        <v>2016.0</v>
      </c>
      <c r="Y450" s="200">
        <v>1.0</v>
      </c>
      <c r="Z450" s="200">
        <v>31.0</v>
      </c>
      <c r="AA450" s="202">
        <v>374000.0</v>
      </c>
      <c r="AB450" s="200">
        <v>366.0</v>
      </c>
      <c r="AC450" s="204">
        <v>5929000.0</v>
      </c>
      <c r="AD450" s="205">
        <v>5929000.0</v>
      </c>
      <c r="AE450" s="1" t="s">
        <v>886</v>
      </c>
    </row>
    <row r="451" ht="15.75" customHeight="1">
      <c r="A451" s="189">
        <v>1.8432286E7</v>
      </c>
      <c r="B451" s="190">
        <v>1.144117265E9</v>
      </c>
      <c r="C451" s="199"/>
      <c r="D451" s="200" t="s">
        <v>414</v>
      </c>
      <c r="E451" s="200" t="s">
        <v>415</v>
      </c>
      <c r="F451" s="201"/>
      <c r="G451" s="201"/>
      <c r="H451" s="200" t="s">
        <v>423</v>
      </c>
      <c r="I451" s="200" t="s">
        <v>418</v>
      </c>
      <c r="J451" s="200">
        <v>212210.0</v>
      </c>
      <c r="K451" s="201"/>
      <c r="L451" s="202">
        <v>109000.0</v>
      </c>
      <c r="M451" s="200">
        <v>68632.0</v>
      </c>
      <c r="N451" s="200" t="s">
        <v>157</v>
      </c>
      <c r="O451" s="200" t="s">
        <v>157</v>
      </c>
      <c r="P451" s="201"/>
      <c r="Q451" s="200" t="s">
        <v>157</v>
      </c>
      <c r="R451" s="200" t="s">
        <v>157</v>
      </c>
      <c r="S451" s="200" t="s">
        <v>157</v>
      </c>
      <c r="T451" s="200" t="s">
        <v>157</v>
      </c>
      <c r="U451" s="200" t="s">
        <v>157</v>
      </c>
      <c r="V451" s="200" t="s">
        <v>921</v>
      </c>
      <c r="W451" s="201"/>
      <c r="X451" s="203">
        <v>2017.0</v>
      </c>
      <c r="Y451" s="200">
        <v>1.0</v>
      </c>
      <c r="Z451" s="200">
        <v>31.0</v>
      </c>
      <c r="AA451" s="202">
        <v>109000.0</v>
      </c>
      <c r="AB451" s="200">
        <v>365.0</v>
      </c>
      <c r="AC451" s="204">
        <v>4424000.0</v>
      </c>
      <c r="AD451" s="205">
        <v>4424000.0</v>
      </c>
      <c r="AE451" s="1" t="s">
        <v>886</v>
      </c>
    </row>
    <row r="452" ht="15.75" customHeight="1">
      <c r="A452" s="189" t="s">
        <v>249</v>
      </c>
      <c r="B452" s="190">
        <v>1.161922324E9</v>
      </c>
      <c r="C452" s="199"/>
      <c r="D452" s="200" t="s">
        <v>414</v>
      </c>
      <c r="E452" s="200" t="s">
        <v>415</v>
      </c>
      <c r="F452" s="201"/>
      <c r="G452" s="201"/>
      <c r="H452" s="200" t="s">
        <v>423</v>
      </c>
      <c r="I452" s="200" t="s">
        <v>418</v>
      </c>
      <c r="J452" s="200">
        <v>212210.0</v>
      </c>
      <c r="K452" s="201"/>
      <c r="L452" s="202">
        <v>109000.0</v>
      </c>
      <c r="M452" s="200">
        <v>68632.0</v>
      </c>
      <c r="N452" s="200" t="s">
        <v>157</v>
      </c>
      <c r="O452" s="200" t="s">
        <v>157</v>
      </c>
      <c r="P452" s="201"/>
      <c r="Q452" s="200" t="s">
        <v>157</v>
      </c>
      <c r="R452" s="200" t="s">
        <v>157</v>
      </c>
      <c r="S452" s="200" t="s">
        <v>157</v>
      </c>
      <c r="T452" s="200" t="s">
        <v>157</v>
      </c>
      <c r="U452" s="200" t="s">
        <v>157</v>
      </c>
      <c r="V452" s="200" t="s">
        <v>921</v>
      </c>
      <c r="W452" s="201"/>
      <c r="X452" s="203">
        <v>2018.0</v>
      </c>
      <c r="Y452" s="200">
        <v>1.0</v>
      </c>
      <c r="Z452" s="200">
        <v>31.0</v>
      </c>
      <c r="AA452" s="202">
        <v>109000.0</v>
      </c>
      <c r="AB452" s="200">
        <v>365.0</v>
      </c>
      <c r="AC452" s="204">
        <v>4424000.0</v>
      </c>
      <c r="AD452" s="205">
        <v>4424000.0</v>
      </c>
      <c r="AE452" s="1" t="s">
        <v>886</v>
      </c>
    </row>
    <row r="453" ht="15.75" customHeight="1">
      <c r="A453" s="189" t="s">
        <v>189</v>
      </c>
      <c r="B453" s="190">
        <v>1.165314676E9</v>
      </c>
      <c r="C453" s="199"/>
      <c r="D453" s="236" t="s">
        <v>414</v>
      </c>
      <c r="E453" s="236" t="s">
        <v>415</v>
      </c>
      <c r="F453" s="201"/>
      <c r="G453" s="201"/>
      <c r="H453" s="236" t="s">
        <v>417</v>
      </c>
      <c r="I453" s="236" t="s">
        <v>418</v>
      </c>
      <c r="J453" s="236">
        <v>212210.0</v>
      </c>
      <c r="K453" s="201"/>
      <c r="L453" s="236">
        <v>109000.0</v>
      </c>
      <c r="M453" s="236">
        <v>68632.0</v>
      </c>
      <c r="N453" s="236" t="s">
        <v>157</v>
      </c>
      <c r="O453" s="236" t="s">
        <v>157</v>
      </c>
      <c r="P453" s="201"/>
      <c r="Q453" s="236" t="s">
        <v>157</v>
      </c>
      <c r="R453" s="236" t="s">
        <v>157</v>
      </c>
      <c r="S453" s="236" t="s">
        <v>157</v>
      </c>
      <c r="T453" s="236" t="s">
        <v>157</v>
      </c>
      <c r="U453" s="236" t="s">
        <v>157</v>
      </c>
      <c r="V453" s="236" t="s">
        <v>921</v>
      </c>
      <c r="W453" s="201"/>
      <c r="X453" s="237">
        <v>2019.0</v>
      </c>
      <c r="Y453" s="236">
        <v>1.0</v>
      </c>
      <c r="Z453" s="236">
        <v>31.0</v>
      </c>
      <c r="AA453" s="236">
        <v>109000.0</v>
      </c>
      <c r="AB453" s="236">
        <v>365.0</v>
      </c>
      <c r="AC453" s="238">
        <v>4424000.0</v>
      </c>
      <c r="AD453" s="205">
        <v>4424000.0</v>
      </c>
      <c r="AE453" s="1" t="s">
        <v>886</v>
      </c>
    </row>
    <row r="454" ht="15.75" customHeight="1">
      <c r="A454" s="189">
        <v>9.0482043E7</v>
      </c>
      <c r="B454" s="190">
        <v>1.146066668E9</v>
      </c>
      <c r="C454" s="199"/>
      <c r="D454" s="236" t="s">
        <v>414</v>
      </c>
      <c r="E454" s="236" t="s">
        <v>415</v>
      </c>
      <c r="F454" s="201"/>
      <c r="G454" s="201"/>
      <c r="H454" s="236" t="s">
        <v>417</v>
      </c>
      <c r="I454" s="236" t="s">
        <v>418</v>
      </c>
      <c r="J454" s="236">
        <v>212210.0</v>
      </c>
      <c r="K454" s="201"/>
      <c r="L454" s="236">
        <v>109000.0</v>
      </c>
      <c r="M454" s="236">
        <v>68632.0</v>
      </c>
      <c r="N454" s="236" t="s">
        <v>157</v>
      </c>
      <c r="O454" s="236" t="s">
        <v>157</v>
      </c>
      <c r="P454" s="201"/>
      <c r="Q454" s="236" t="s">
        <v>157</v>
      </c>
      <c r="R454" s="236" t="s">
        <v>157</v>
      </c>
      <c r="S454" s="236" t="s">
        <v>157</v>
      </c>
      <c r="T454" s="236" t="s">
        <v>157</v>
      </c>
      <c r="U454" s="236" t="s">
        <v>157</v>
      </c>
      <c r="V454" s="236" t="s">
        <v>921</v>
      </c>
      <c r="W454" s="201"/>
      <c r="X454" s="237">
        <v>2020.0</v>
      </c>
      <c r="Y454" s="236">
        <v>1.0</v>
      </c>
      <c r="Z454" s="236">
        <v>31.0</v>
      </c>
      <c r="AA454" s="236">
        <v>109000.0</v>
      </c>
      <c r="AB454" s="236">
        <v>366.0</v>
      </c>
      <c r="AC454" s="238">
        <v>4424000.0</v>
      </c>
      <c r="AD454" s="205">
        <v>4424000.0</v>
      </c>
      <c r="AE454" s="1" t="s">
        <v>886</v>
      </c>
    </row>
    <row r="455" ht="15.75" customHeight="1">
      <c r="A455" s="189" t="s">
        <v>227</v>
      </c>
      <c r="B455" s="190">
        <v>1.143622745E9</v>
      </c>
      <c r="C455" s="199"/>
      <c r="D455" s="236" t="s">
        <v>414</v>
      </c>
      <c r="E455" s="236" t="s">
        <v>415</v>
      </c>
      <c r="F455" s="201"/>
      <c r="G455" s="201"/>
      <c r="H455" s="236" t="s">
        <v>417</v>
      </c>
      <c r="I455" s="236" t="s">
        <v>418</v>
      </c>
      <c r="J455" s="236">
        <v>212210.0</v>
      </c>
      <c r="K455" s="201"/>
      <c r="L455" s="236">
        <v>101000.0</v>
      </c>
      <c r="M455" s="236">
        <v>68632.0</v>
      </c>
      <c r="N455" s="236" t="s">
        <v>157</v>
      </c>
      <c r="O455" s="236" t="s">
        <v>157</v>
      </c>
      <c r="P455" s="201"/>
      <c r="Q455" s="236" t="s">
        <v>157</v>
      </c>
      <c r="R455" s="236" t="s">
        <v>157</v>
      </c>
      <c r="S455" s="236" t="s">
        <v>157</v>
      </c>
      <c r="T455" s="236" t="s">
        <v>157</v>
      </c>
      <c r="U455" s="236" t="s">
        <v>157</v>
      </c>
      <c r="V455" s="236" t="s">
        <v>921</v>
      </c>
      <c r="W455" s="201"/>
      <c r="X455" s="237">
        <v>2021.0</v>
      </c>
      <c r="Y455" s="236">
        <v>1.0</v>
      </c>
      <c r="Z455" s="236">
        <v>31.0</v>
      </c>
      <c r="AA455" s="236">
        <v>101000.0</v>
      </c>
      <c r="AB455" s="236">
        <v>365.0</v>
      </c>
      <c r="AC455" s="238">
        <v>4230000.0</v>
      </c>
      <c r="AD455" s="205">
        <v>4230000.0</v>
      </c>
      <c r="AE455" s="1" t="s">
        <v>886</v>
      </c>
    </row>
    <row r="456" ht="15.75" customHeight="1">
      <c r="A456" s="246"/>
      <c r="B456" s="247"/>
      <c r="C456" s="206"/>
      <c r="D456" s="239" t="s">
        <v>414</v>
      </c>
      <c r="E456" s="239" t="s">
        <v>415</v>
      </c>
      <c r="F456" s="208"/>
      <c r="G456" s="208"/>
      <c r="H456" s="239" t="s">
        <v>417</v>
      </c>
      <c r="I456" s="239" t="s">
        <v>418</v>
      </c>
      <c r="J456" s="239">
        <v>212210.0</v>
      </c>
      <c r="K456" s="208"/>
      <c r="L456" s="239">
        <v>298000.0</v>
      </c>
      <c r="M456" s="239">
        <v>68632.0</v>
      </c>
      <c r="N456" s="239" t="s">
        <v>157</v>
      </c>
      <c r="O456" s="239" t="s">
        <v>157</v>
      </c>
      <c r="P456" s="208"/>
      <c r="Q456" s="239" t="s">
        <v>157</v>
      </c>
      <c r="R456" s="239" t="s">
        <v>157</v>
      </c>
      <c r="S456" s="239" t="s">
        <v>157</v>
      </c>
      <c r="T456" s="239" t="s">
        <v>157</v>
      </c>
      <c r="U456" s="239" t="s">
        <v>157</v>
      </c>
      <c r="V456" s="239" t="s">
        <v>921</v>
      </c>
      <c r="W456" s="208"/>
      <c r="X456" s="240">
        <v>2023.0</v>
      </c>
      <c r="Y456" s="239"/>
      <c r="Z456" s="239"/>
      <c r="AA456" s="239"/>
      <c r="AB456" s="239"/>
      <c r="AC456" s="241">
        <v>4230000.0</v>
      </c>
      <c r="AD456" s="212">
        <v>4230000.0</v>
      </c>
      <c r="AE456" s="1" t="s">
        <v>886</v>
      </c>
    </row>
    <row r="457" ht="15.75" customHeight="1">
      <c r="C457" s="307"/>
      <c r="F457" s="307"/>
      <c r="G457" s="307"/>
      <c r="K457" s="308"/>
      <c r="P457" s="307"/>
      <c r="W457" s="307"/>
      <c r="X457" s="307"/>
      <c r="AD457" s="309"/>
    </row>
    <row r="458" ht="15.75" customHeight="1">
      <c r="C458" s="307"/>
      <c r="F458" s="307"/>
      <c r="G458" s="307"/>
      <c r="K458" s="308"/>
      <c r="P458" s="307"/>
      <c r="W458" s="307"/>
      <c r="X458" s="307"/>
      <c r="AD458" s="309"/>
    </row>
    <row r="459" ht="15.75" customHeight="1">
      <c r="C459" s="307"/>
      <c r="F459" s="307"/>
      <c r="G459" s="307"/>
      <c r="K459" s="308"/>
      <c r="P459" s="307"/>
      <c r="W459" s="307"/>
      <c r="X459" s="307"/>
      <c r="AD459" s="309"/>
    </row>
    <row r="460" ht="15.75" customHeight="1">
      <c r="C460" s="307"/>
      <c r="F460" s="307"/>
      <c r="G460" s="307"/>
      <c r="K460" s="308"/>
      <c r="P460" s="307"/>
      <c r="W460" s="307"/>
      <c r="X460" s="307"/>
      <c r="AD460" s="309"/>
    </row>
    <row r="461" ht="15.75" customHeight="1">
      <c r="C461" s="307"/>
      <c r="F461" s="307"/>
      <c r="G461" s="307"/>
      <c r="K461" s="308"/>
      <c r="P461" s="307"/>
      <c r="W461" s="307"/>
      <c r="X461" s="307"/>
      <c r="AD461" s="309"/>
    </row>
    <row r="462" ht="15.75" customHeight="1">
      <c r="C462" s="307"/>
      <c r="F462" s="307"/>
      <c r="G462" s="307"/>
      <c r="K462" s="308"/>
      <c r="P462" s="307"/>
      <c r="W462" s="307"/>
      <c r="X462" s="307"/>
      <c r="AD462" s="309"/>
    </row>
    <row r="463" ht="15.75" customHeight="1">
      <c r="C463" s="307"/>
      <c r="F463" s="307"/>
      <c r="G463" s="307"/>
      <c r="K463" s="308"/>
      <c r="P463" s="307"/>
      <c r="W463" s="307"/>
      <c r="X463" s="307"/>
      <c r="AD463" s="309"/>
    </row>
    <row r="464" ht="15.75" customHeight="1">
      <c r="C464" s="307"/>
      <c r="F464" s="307"/>
      <c r="G464" s="307"/>
      <c r="K464" s="308"/>
      <c r="P464" s="307"/>
      <c r="W464" s="307"/>
      <c r="X464" s="307"/>
      <c r="AD464" s="309"/>
    </row>
    <row r="465" ht="15.75" customHeight="1">
      <c r="C465" s="307"/>
      <c r="F465" s="307"/>
      <c r="G465" s="307"/>
      <c r="K465" s="308"/>
      <c r="P465" s="307"/>
      <c r="W465" s="307"/>
      <c r="X465" s="307"/>
      <c r="AD465" s="309"/>
    </row>
    <row r="466" ht="15.75" customHeight="1">
      <c r="C466" s="307"/>
      <c r="F466" s="307"/>
      <c r="G466" s="307"/>
      <c r="K466" s="308"/>
      <c r="P466" s="307"/>
      <c r="W466" s="307"/>
      <c r="X466" s="307"/>
      <c r="AD466" s="309"/>
    </row>
    <row r="467" ht="15.75" customHeight="1">
      <c r="C467" s="307"/>
      <c r="F467" s="307"/>
      <c r="G467" s="307"/>
      <c r="K467" s="308"/>
      <c r="P467" s="307"/>
      <c r="W467" s="307"/>
      <c r="X467" s="307"/>
      <c r="AD467" s="309"/>
    </row>
    <row r="468" ht="15.75" customHeight="1">
      <c r="C468" s="307"/>
      <c r="F468" s="307"/>
      <c r="G468" s="307"/>
      <c r="K468" s="308"/>
      <c r="P468" s="307"/>
      <c r="W468" s="307"/>
      <c r="X468" s="307"/>
      <c r="AD468" s="309"/>
    </row>
    <row r="469" ht="15.75" customHeight="1">
      <c r="C469" s="307"/>
      <c r="F469" s="307"/>
      <c r="G469" s="307"/>
      <c r="K469" s="308"/>
      <c r="P469" s="307"/>
      <c r="W469" s="307"/>
      <c r="X469" s="307"/>
      <c r="AD469" s="309"/>
    </row>
    <row r="470" ht="15.75" customHeight="1">
      <c r="C470" s="307"/>
      <c r="F470" s="307"/>
      <c r="G470" s="307"/>
      <c r="K470" s="308"/>
      <c r="P470" s="307"/>
      <c r="W470" s="307"/>
      <c r="X470" s="307"/>
      <c r="AD470" s="309"/>
    </row>
    <row r="471" ht="15.75" customHeight="1">
      <c r="C471" s="307"/>
      <c r="F471" s="307"/>
      <c r="G471" s="307"/>
      <c r="K471" s="308"/>
      <c r="P471" s="307"/>
      <c r="W471" s="307"/>
      <c r="X471" s="307"/>
      <c r="AD471" s="309"/>
    </row>
    <row r="472" ht="15.75" customHeight="1">
      <c r="C472" s="307"/>
      <c r="F472" s="307"/>
      <c r="G472" s="307"/>
      <c r="K472" s="308"/>
      <c r="P472" s="307"/>
      <c r="W472" s="307"/>
      <c r="X472" s="307"/>
      <c r="AD472" s="309"/>
    </row>
    <row r="473" ht="15.75" customHeight="1">
      <c r="C473" s="307"/>
      <c r="F473" s="307"/>
      <c r="G473" s="307"/>
      <c r="K473" s="308"/>
      <c r="P473" s="307"/>
      <c r="W473" s="307"/>
      <c r="X473" s="307"/>
      <c r="AD473" s="309"/>
    </row>
    <row r="474" ht="15.75" customHeight="1">
      <c r="C474" s="307"/>
      <c r="F474" s="307"/>
      <c r="G474" s="307"/>
      <c r="K474" s="308"/>
      <c r="P474" s="307"/>
      <c r="W474" s="307"/>
      <c r="X474" s="307"/>
      <c r="AD474" s="309"/>
    </row>
    <row r="475" ht="15.75" customHeight="1">
      <c r="C475" s="307"/>
      <c r="F475" s="307"/>
      <c r="G475" s="307"/>
      <c r="K475" s="308"/>
      <c r="P475" s="307"/>
      <c r="W475" s="307"/>
      <c r="X475" s="307"/>
      <c r="AD475" s="309"/>
    </row>
    <row r="476" ht="15.75" customHeight="1">
      <c r="C476" s="307"/>
      <c r="F476" s="307"/>
      <c r="G476" s="307"/>
      <c r="K476" s="308"/>
      <c r="P476" s="307"/>
      <c r="W476" s="307"/>
      <c r="X476" s="307"/>
      <c r="AD476" s="309"/>
    </row>
    <row r="477" ht="15.75" customHeight="1">
      <c r="C477" s="307"/>
      <c r="F477" s="307"/>
      <c r="G477" s="307"/>
      <c r="K477" s="308"/>
      <c r="P477" s="307"/>
      <c r="W477" s="307"/>
      <c r="X477" s="307"/>
      <c r="AD477" s="309"/>
    </row>
    <row r="478" ht="15.75" customHeight="1">
      <c r="C478" s="307"/>
      <c r="F478" s="307"/>
      <c r="G478" s="307"/>
      <c r="K478" s="308"/>
      <c r="P478" s="307"/>
      <c r="W478" s="307"/>
      <c r="X478" s="307"/>
      <c r="AD478" s="309"/>
    </row>
    <row r="479" ht="15.75" customHeight="1">
      <c r="C479" s="307"/>
      <c r="F479" s="307"/>
      <c r="G479" s="307"/>
      <c r="K479" s="308"/>
      <c r="P479" s="307"/>
      <c r="W479" s="307"/>
      <c r="X479" s="307"/>
      <c r="AD479" s="309"/>
    </row>
    <row r="480" ht="15.75" customHeight="1">
      <c r="C480" s="307"/>
      <c r="F480" s="307"/>
      <c r="G480" s="307"/>
      <c r="K480" s="308"/>
      <c r="P480" s="307"/>
      <c r="W480" s="307"/>
      <c r="X480" s="307"/>
      <c r="AD480" s="309"/>
    </row>
    <row r="481" ht="15.75" customHeight="1">
      <c r="C481" s="307"/>
      <c r="F481" s="307"/>
      <c r="G481" s="307"/>
      <c r="K481" s="308"/>
      <c r="P481" s="307"/>
      <c r="W481" s="307"/>
      <c r="X481" s="307"/>
      <c r="AD481" s="309"/>
    </row>
    <row r="482" ht="15.75" customHeight="1">
      <c r="C482" s="307"/>
      <c r="F482" s="307"/>
      <c r="G482" s="307"/>
      <c r="K482" s="308"/>
      <c r="P482" s="307"/>
      <c r="W482" s="307"/>
      <c r="X482" s="307"/>
      <c r="AD482" s="309"/>
    </row>
    <row r="483" ht="15.75" customHeight="1">
      <c r="C483" s="307"/>
      <c r="F483" s="307"/>
      <c r="G483" s="307"/>
      <c r="K483" s="308"/>
      <c r="P483" s="307"/>
      <c r="W483" s="307"/>
      <c r="X483" s="307"/>
      <c r="AD483" s="309"/>
    </row>
    <row r="484" ht="15.75" customHeight="1">
      <c r="C484" s="307"/>
      <c r="F484" s="307"/>
      <c r="G484" s="307"/>
      <c r="K484" s="308"/>
      <c r="P484" s="307"/>
      <c r="W484" s="307"/>
      <c r="X484" s="307"/>
      <c r="AD484" s="309"/>
    </row>
    <row r="485" ht="15.75" customHeight="1">
      <c r="C485" s="307"/>
      <c r="F485" s="307"/>
      <c r="G485" s="307"/>
      <c r="K485" s="308"/>
      <c r="P485" s="307"/>
      <c r="W485" s="307"/>
      <c r="X485" s="307"/>
      <c r="AD485" s="309"/>
    </row>
    <row r="486" ht="15.75" customHeight="1">
      <c r="C486" s="307"/>
      <c r="F486" s="307"/>
      <c r="G486" s="307"/>
      <c r="K486" s="308"/>
      <c r="P486" s="307"/>
      <c r="W486" s="307"/>
      <c r="X486" s="307"/>
      <c r="AD486" s="309"/>
    </row>
    <row r="487" ht="15.75" customHeight="1">
      <c r="C487" s="307"/>
      <c r="F487" s="307"/>
      <c r="G487" s="307"/>
      <c r="K487" s="308"/>
      <c r="P487" s="307"/>
      <c r="W487" s="307"/>
      <c r="X487" s="307"/>
      <c r="AD487" s="309"/>
    </row>
    <row r="488" ht="15.75" customHeight="1">
      <c r="C488" s="307"/>
      <c r="F488" s="307"/>
      <c r="G488" s="307"/>
      <c r="K488" s="308"/>
      <c r="P488" s="307"/>
      <c r="W488" s="307"/>
      <c r="X488" s="307"/>
      <c r="AD488" s="309"/>
    </row>
    <row r="489" ht="15.75" customHeight="1">
      <c r="C489" s="307"/>
      <c r="F489" s="307"/>
      <c r="G489" s="307"/>
      <c r="K489" s="308"/>
      <c r="P489" s="307"/>
      <c r="W489" s="307"/>
      <c r="X489" s="307"/>
      <c r="AD489" s="309"/>
    </row>
    <row r="490" ht="15.75" customHeight="1">
      <c r="C490" s="307"/>
      <c r="F490" s="307"/>
      <c r="G490" s="307"/>
      <c r="K490" s="308"/>
      <c r="P490" s="307"/>
      <c r="W490" s="307"/>
      <c r="X490" s="307"/>
      <c r="AD490" s="309"/>
    </row>
    <row r="491" ht="15.75" customHeight="1">
      <c r="C491" s="307"/>
      <c r="F491" s="307"/>
      <c r="G491" s="307"/>
      <c r="K491" s="308"/>
      <c r="P491" s="307"/>
      <c r="W491" s="307"/>
      <c r="X491" s="307"/>
      <c r="AD491" s="309"/>
    </row>
    <row r="492" ht="15.75" customHeight="1">
      <c r="C492" s="307"/>
      <c r="F492" s="307"/>
      <c r="G492" s="307"/>
      <c r="K492" s="308"/>
      <c r="P492" s="307"/>
      <c r="W492" s="307"/>
      <c r="X492" s="307"/>
      <c r="AD492" s="309"/>
    </row>
    <row r="493" ht="15.75" customHeight="1">
      <c r="C493" s="307"/>
      <c r="F493" s="307"/>
      <c r="G493" s="307"/>
      <c r="K493" s="308"/>
      <c r="P493" s="307"/>
      <c r="W493" s="307"/>
      <c r="X493" s="307"/>
      <c r="AD493" s="309"/>
    </row>
    <row r="494" ht="15.75" customHeight="1">
      <c r="C494" s="307"/>
      <c r="F494" s="307"/>
      <c r="G494" s="307"/>
      <c r="K494" s="308"/>
      <c r="P494" s="307"/>
      <c r="W494" s="307"/>
      <c r="X494" s="307"/>
      <c r="AD494" s="309"/>
    </row>
    <row r="495" ht="15.75" customHeight="1">
      <c r="C495" s="307"/>
      <c r="F495" s="307"/>
      <c r="G495" s="307"/>
      <c r="K495" s="308"/>
      <c r="P495" s="307"/>
      <c r="W495" s="307"/>
      <c r="X495" s="307"/>
      <c r="AD495" s="309"/>
    </row>
    <row r="496" ht="15.75" customHeight="1">
      <c r="C496" s="307"/>
      <c r="F496" s="307"/>
      <c r="G496" s="307"/>
      <c r="K496" s="308"/>
      <c r="P496" s="307"/>
      <c r="W496" s="307"/>
      <c r="X496" s="307"/>
      <c r="AD496" s="309"/>
    </row>
    <row r="497" ht="15.75" customHeight="1">
      <c r="C497" s="307"/>
      <c r="F497" s="307"/>
      <c r="G497" s="307"/>
      <c r="K497" s="308"/>
      <c r="P497" s="307"/>
      <c r="W497" s="307"/>
      <c r="X497" s="307"/>
      <c r="AD497" s="309"/>
    </row>
    <row r="498" ht="15.75" customHeight="1">
      <c r="C498" s="307"/>
      <c r="F498" s="307"/>
      <c r="G498" s="307"/>
      <c r="K498" s="308"/>
      <c r="P498" s="307"/>
      <c r="W498" s="307"/>
      <c r="X498" s="307"/>
      <c r="AD498" s="309"/>
    </row>
    <row r="499" ht="15.75" customHeight="1">
      <c r="C499" s="307"/>
      <c r="F499" s="307"/>
      <c r="G499" s="307"/>
      <c r="K499" s="308"/>
      <c r="P499" s="307"/>
      <c r="W499" s="307"/>
      <c r="X499" s="307"/>
      <c r="AD499" s="309"/>
    </row>
    <row r="500" ht="15.75" customHeight="1">
      <c r="C500" s="307"/>
      <c r="F500" s="307"/>
      <c r="G500" s="307"/>
      <c r="K500" s="308"/>
      <c r="P500" s="307"/>
      <c r="W500" s="307"/>
      <c r="X500" s="307"/>
      <c r="AD500" s="309"/>
    </row>
    <row r="501" ht="15.75" customHeight="1">
      <c r="C501" s="307"/>
      <c r="F501" s="307"/>
      <c r="G501" s="307"/>
      <c r="K501" s="308"/>
      <c r="P501" s="307"/>
      <c r="W501" s="307"/>
      <c r="X501" s="307"/>
      <c r="AD501" s="309"/>
    </row>
    <row r="502" ht="15.75" customHeight="1">
      <c r="C502" s="307"/>
      <c r="F502" s="307"/>
      <c r="G502" s="307"/>
      <c r="K502" s="308"/>
      <c r="P502" s="307"/>
      <c r="W502" s="307"/>
      <c r="X502" s="307"/>
      <c r="AD502" s="309"/>
    </row>
    <row r="503" ht="15.75" customHeight="1">
      <c r="C503" s="307"/>
      <c r="F503" s="307"/>
      <c r="G503" s="307"/>
      <c r="K503" s="308"/>
      <c r="P503" s="307"/>
      <c r="W503" s="307"/>
      <c r="X503" s="307"/>
      <c r="AD503" s="309"/>
    </row>
    <row r="504" ht="15.75" customHeight="1">
      <c r="C504" s="307"/>
      <c r="F504" s="307"/>
      <c r="G504" s="307"/>
      <c r="K504" s="308"/>
      <c r="P504" s="307"/>
      <c r="W504" s="307"/>
      <c r="X504" s="307"/>
      <c r="AD504" s="309"/>
    </row>
    <row r="505" ht="15.75" customHeight="1">
      <c r="C505" s="307"/>
      <c r="F505" s="307"/>
      <c r="G505" s="307"/>
      <c r="K505" s="308"/>
      <c r="P505" s="307"/>
      <c r="W505" s="307"/>
      <c r="X505" s="307"/>
      <c r="AD505" s="309"/>
    </row>
    <row r="506" ht="15.75" customHeight="1">
      <c r="C506" s="307"/>
      <c r="F506" s="307"/>
      <c r="G506" s="307"/>
      <c r="K506" s="308"/>
      <c r="P506" s="307"/>
      <c r="W506" s="307"/>
      <c r="X506" s="307"/>
      <c r="AD506" s="309"/>
    </row>
    <row r="507" ht="15.75" customHeight="1">
      <c r="C507" s="307"/>
      <c r="F507" s="307"/>
      <c r="G507" s="307"/>
      <c r="K507" s="308"/>
      <c r="P507" s="307"/>
      <c r="W507" s="307"/>
      <c r="X507" s="307"/>
      <c r="AD507" s="309"/>
    </row>
    <row r="508" ht="15.75" customHeight="1">
      <c r="C508" s="307"/>
      <c r="F508" s="307"/>
      <c r="G508" s="307"/>
      <c r="K508" s="308"/>
      <c r="P508" s="307"/>
      <c r="W508" s="307"/>
      <c r="X508" s="307"/>
      <c r="AD508" s="309"/>
    </row>
    <row r="509" ht="15.75" customHeight="1">
      <c r="C509" s="307"/>
      <c r="F509" s="307"/>
      <c r="G509" s="307"/>
      <c r="K509" s="308"/>
      <c r="P509" s="307"/>
      <c r="W509" s="307"/>
      <c r="X509" s="307"/>
      <c r="AD509" s="309"/>
    </row>
    <row r="510" ht="15.75" customHeight="1">
      <c r="C510" s="307"/>
      <c r="F510" s="307"/>
      <c r="G510" s="307"/>
      <c r="K510" s="308"/>
      <c r="P510" s="307"/>
      <c r="W510" s="307"/>
      <c r="X510" s="307"/>
      <c r="AD510" s="309"/>
    </row>
    <row r="511" ht="15.75" customHeight="1">
      <c r="C511" s="307"/>
      <c r="F511" s="307"/>
      <c r="G511" s="307"/>
      <c r="K511" s="308"/>
      <c r="P511" s="307"/>
      <c r="W511" s="307"/>
      <c r="X511" s="307"/>
      <c r="AD511" s="309"/>
    </row>
    <row r="512" ht="15.75" customHeight="1">
      <c r="C512" s="307"/>
      <c r="F512" s="307"/>
      <c r="G512" s="307"/>
      <c r="K512" s="308"/>
      <c r="P512" s="307"/>
      <c r="W512" s="307"/>
      <c r="X512" s="307"/>
      <c r="AD512" s="309"/>
    </row>
    <row r="513" ht="15.75" customHeight="1">
      <c r="C513" s="307"/>
      <c r="F513" s="307"/>
      <c r="G513" s="307"/>
      <c r="K513" s="308"/>
      <c r="P513" s="307"/>
      <c r="W513" s="307"/>
      <c r="X513" s="307"/>
      <c r="AD513" s="309"/>
    </row>
    <row r="514" ht="15.75" customHeight="1">
      <c r="C514" s="307"/>
      <c r="F514" s="307"/>
      <c r="G514" s="307"/>
      <c r="K514" s="308"/>
      <c r="P514" s="307"/>
      <c r="W514" s="307"/>
      <c r="X514" s="307"/>
      <c r="AD514" s="309"/>
    </row>
    <row r="515" ht="15.75" customHeight="1">
      <c r="C515" s="307"/>
      <c r="F515" s="307"/>
      <c r="G515" s="307"/>
      <c r="K515" s="308"/>
      <c r="P515" s="307"/>
      <c r="W515" s="307"/>
      <c r="X515" s="307"/>
      <c r="AD515" s="309"/>
    </row>
    <row r="516" ht="15.75" customHeight="1">
      <c r="C516" s="307"/>
      <c r="F516" s="307"/>
      <c r="G516" s="307"/>
      <c r="K516" s="308"/>
      <c r="P516" s="307"/>
      <c r="W516" s="307"/>
      <c r="X516" s="307"/>
      <c r="AD516" s="309"/>
    </row>
    <row r="517" ht="15.75" customHeight="1">
      <c r="C517" s="307"/>
      <c r="F517" s="307"/>
      <c r="G517" s="307"/>
      <c r="K517" s="308"/>
      <c r="P517" s="307"/>
      <c r="W517" s="307"/>
      <c r="X517" s="307"/>
      <c r="AD517" s="309"/>
    </row>
    <row r="518" ht="15.75" customHeight="1">
      <c r="C518" s="307"/>
      <c r="F518" s="307"/>
      <c r="G518" s="307"/>
      <c r="K518" s="308"/>
      <c r="P518" s="307"/>
      <c r="W518" s="307"/>
      <c r="X518" s="307"/>
      <c r="AD518" s="309"/>
    </row>
    <row r="519" ht="15.75" customHeight="1">
      <c r="C519" s="307"/>
      <c r="F519" s="307"/>
      <c r="G519" s="307"/>
      <c r="K519" s="308"/>
      <c r="P519" s="307"/>
      <c r="W519" s="307"/>
      <c r="X519" s="307"/>
      <c r="AD519" s="309"/>
    </row>
    <row r="520" ht="15.75" customHeight="1">
      <c r="C520" s="307"/>
      <c r="F520" s="307"/>
      <c r="G520" s="307"/>
      <c r="K520" s="308"/>
      <c r="P520" s="307"/>
      <c r="W520" s="307"/>
      <c r="X520" s="307"/>
      <c r="AD520" s="309"/>
    </row>
    <row r="521" ht="15.75" customHeight="1">
      <c r="C521" s="307"/>
      <c r="F521" s="307"/>
      <c r="G521" s="307"/>
      <c r="K521" s="308"/>
      <c r="P521" s="307"/>
      <c r="W521" s="307"/>
      <c r="X521" s="307"/>
      <c r="AD521" s="309"/>
    </row>
    <row r="522" ht="15.75" customHeight="1">
      <c r="C522" s="307"/>
      <c r="F522" s="307"/>
      <c r="G522" s="307"/>
      <c r="K522" s="308"/>
      <c r="P522" s="307"/>
      <c r="W522" s="307"/>
      <c r="X522" s="307"/>
      <c r="AD522" s="309"/>
    </row>
    <row r="523" ht="15.75" customHeight="1">
      <c r="C523" s="307"/>
      <c r="F523" s="307"/>
      <c r="G523" s="307"/>
      <c r="K523" s="308"/>
      <c r="P523" s="307"/>
      <c r="W523" s="307"/>
      <c r="X523" s="307"/>
      <c r="AD523" s="309"/>
    </row>
    <row r="524" ht="15.75" customHeight="1">
      <c r="C524" s="307"/>
      <c r="F524" s="307"/>
      <c r="G524" s="307"/>
      <c r="K524" s="308"/>
      <c r="P524" s="307"/>
      <c r="W524" s="307"/>
      <c r="X524" s="307"/>
      <c r="AD524" s="309"/>
    </row>
    <row r="525" ht="15.75" customHeight="1">
      <c r="C525" s="307"/>
      <c r="F525" s="307"/>
      <c r="G525" s="307"/>
      <c r="K525" s="308"/>
      <c r="P525" s="307"/>
      <c r="W525" s="307"/>
      <c r="X525" s="307"/>
      <c r="AD525" s="309"/>
    </row>
    <row r="526" ht="15.75" customHeight="1">
      <c r="C526" s="307"/>
      <c r="F526" s="307"/>
      <c r="G526" s="307"/>
      <c r="K526" s="308"/>
      <c r="P526" s="307"/>
      <c r="W526" s="307"/>
      <c r="X526" s="307"/>
      <c r="AD526" s="309"/>
    </row>
    <row r="527" ht="15.75" customHeight="1">
      <c r="C527" s="307"/>
      <c r="F527" s="307"/>
      <c r="G527" s="307"/>
      <c r="K527" s="308"/>
      <c r="P527" s="307"/>
      <c r="W527" s="307"/>
      <c r="X527" s="307"/>
      <c r="AD527" s="309"/>
    </row>
    <row r="528" ht="15.75" customHeight="1">
      <c r="C528" s="307"/>
      <c r="F528" s="307"/>
      <c r="G528" s="307"/>
      <c r="K528" s="308"/>
      <c r="P528" s="307"/>
      <c r="W528" s="307"/>
      <c r="X528" s="307"/>
      <c r="AD528" s="309"/>
    </row>
    <row r="529" ht="15.75" customHeight="1">
      <c r="C529" s="307"/>
      <c r="F529" s="307"/>
      <c r="G529" s="307"/>
      <c r="K529" s="308"/>
      <c r="P529" s="307"/>
      <c r="W529" s="307"/>
      <c r="X529" s="307"/>
      <c r="AD529" s="309"/>
    </row>
    <row r="530" ht="15.75" customHeight="1">
      <c r="C530" s="307"/>
      <c r="F530" s="307"/>
      <c r="G530" s="307"/>
      <c r="K530" s="308"/>
      <c r="P530" s="307"/>
      <c r="W530" s="307"/>
      <c r="X530" s="307"/>
      <c r="AD530" s="309"/>
    </row>
    <row r="531" ht="15.75" customHeight="1">
      <c r="C531" s="307"/>
      <c r="F531" s="307"/>
      <c r="G531" s="307"/>
      <c r="K531" s="308"/>
      <c r="P531" s="307"/>
      <c r="W531" s="307"/>
      <c r="X531" s="307"/>
      <c r="AD531" s="309"/>
    </row>
    <row r="532" ht="15.75" customHeight="1">
      <c r="C532" s="307"/>
      <c r="F532" s="307"/>
      <c r="G532" s="307"/>
      <c r="K532" s="308"/>
      <c r="P532" s="307"/>
      <c r="W532" s="307"/>
      <c r="X532" s="307"/>
      <c r="AD532" s="309"/>
    </row>
    <row r="533" ht="15.75" customHeight="1">
      <c r="C533" s="307"/>
      <c r="F533" s="307"/>
      <c r="G533" s="307"/>
      <c r="K533" s="308"/>
      <c r="P533" s="307"/>
      <c r="W533" s="307"/>
      <c r="X533" s="307"/>
      <c r="AD533" s="309"/>
    </row>
    <row r="534" ht="15.75" customHeight="1">
      <c r="C534" s="307"/>
      <c r="F534" s="307"/>
      <c r="G534" s="307"/>
      <c r="K534" s="308"/>
      <c r="P534" s="307"/>
      <c r="W534" s="307"/>
      <c r="X534" s="307"/>
      <c r="AD534" s="309"/>
    </row>
    <row r="535" ht="15.75" customHeight="1">
      <c r="C535" s="307"/>
      <c r="F535" s="307"/>
      <c r="G535" s="307"/>
      <c r="K535" s="308"/>
      <c r="P535" s="307"/>
      <c r="W535" s="307"/>
      <c r="X535" s="307"/>
      <c r="AD535" s="309"/>
    </row>
    <row r="536" ht="15.75" customHeight="1">
      <c r="C536" s="307"/>
      <c r="F536" s="307"/>
      <c r="G536" s="307"/>
      <c r="K536" s="308"/>
      <c r="P536" s="307"/>
      <c r="W536" s="307"/>
      <c r="X536" s="307"/>
      <c r="AD536" s="309"/>
    </row>
    <row r="537" ht="15.75" customHeight="1">
      <c r="C537" s="307"/>
      <c r="F537" s="307"/>
      <c r="G537" s="307"/>
      <c r="K537" s="308"/>
      <c r="P537" s="307"/>
      <c r="W537" s="307"/>
      <c r="X537" s="307"/>
      <c r="AD537" s="309"/>
    </row>
    <row r="538" ht="15.75" customHeight="1">
      <c r="C538" s="307"/>
      <c r="F538" s="307"/>
      <c r="G538" s="307"/>
      <c r="K538" s="308"/>
      <c r="P538" s="307"/>
      <c r="W538" s="307"/>
      <c r="X538" s="307"/>
      <c r="AD538" s="309"/>
    </row>
    <row r="539" ht="15.75" customHeight="1">
      <c r="C539" s="307"/>
      <c r="F539" s="307"/>
      <c r="G539" s="307"/>
      <c r="K539" s="308"/>
      <c r="P539" s="307"/>
      <c r="W539" s="307"/>
      <c r="X539" s="307"/>
      <c r="AD539" s="309"/>
    </row>
    <row r="540" ht="15.75" customHeight="1">
      <c r="C540" s="307"/>
      <c r="F540" s="307"/>
      <c r="G540" s="307"/>
      <c r="K540" s="308"/>
      <c r="P540" s="307"/>
      <c r="W540" s="307"/>
      <c r="X540" s="307"/>
      <c r="AD540" s="309"/>
    </row>
    <row r="541" ht="15.75" customHeight="1">
      <c r="C541" s="307"/>
      <c r="F541" s="307"/>
      <c r="G541" s="307"/>
      <c r="K541" s="308"/>
      <c r="P541" s="307"/>
      <c r="W541" s="307"/>
      <c r="X541" s="307"/>
      <c r="AD541" s="309"/>
    </row>
    <row r="542" ht="15.75" customHeight="1">
      <c r="C542" s="307"/>
      <c r="F542" s="307"/>
      <c r="G542" s="307"/>
      <c r="K542" s="308"/>
      <c r="P542" s="307"/>
      <c r="W542" s="307"/>
      <c r="X542" s="307"/>
      <c r="AD542" s="309"/>
    </row>
    <row r="543" ht="15.75" customHeight="1">
      <c r="C543" s="307"/>
      <c r="F543" s="307"/>
      <c r="G543" s="307"/>
      <c r="K543" s="308"/>
      <c r="P543" s="307"/>
      <c r="W543" s="307"/>
      <c r="X543" s="307"/>
      <c r="AD543" s="309"/>
    </row>
    <row r="544" ht="15.75" customHeight="1">
      <c r="C544" s="307"/>
      <c r="F544" s="307"/>
      <c r="G544" s="307"/>
      <c r="K544" s="308"/>
      <c r="P544" s="307"/>
      <c r="W544" s="307"/>
      <c r="X544" s="307"/>
      <c r="AD544" s="309"/>
    </row>
    <row r="545" ht="15.75" customHeight="1">
      <c r="C545" s="307"/>
      <c r="F545" s="307"/>
      <c r="G545" s="307"/>
      <c r="K545" s="308"/>
      <c r="P545" s="307"/>
      <c r="W545" s="307"/>
      <c r="X545" s="307"/>
      <c r="AD545" s="309"/>
    </row>
    <row r="546" ht="15.75" customHeight="1">
      <c r="C546" s="307"/>
      <c r="F546" s="307"/>
      <c r="G546" s="307"/>
      <c r="K546" s="308"/>
      <c r="P546" s="307"/>
      <c r="W546" s="307"/>
      <c r="X546" s="307"/>
      <c r="AD546" s="309"/>
    </row>
    <row r="547" ht="15.75" customHeight="1">
      <c r="C547" s="307"/>
      <c r="F547" s="307"/>
      <c r="G547" s="307"/>
      <c r="K547" s="308"/>
      <c r="P547" s="307"/>
      <c r="W547" s="307"/>
      <c r="X547" s="307"/>
      <c r="AD547" s="309"/>
    </row>
    <row r="548" ht="15.75" customHeight="1">
      <c r="C548" s="307"/>
      <c r="F548" s="307"/>
      <c r="G548" s="307"/>
      <c r="K548" s="308"/>
      <c r="P548" s="307"/>
      <c r="W548" s="307"/>
      <c r="X548" s="307"/>
      <c r="AD548" s="309"/>
    </row>
    <row r="549" ht="15.75" customHeight="1">
      <c r="C549" s="307"/>
      <c r="F549" s="307"/>
      <c r="G549" s="307"/>
      <c r="K549" s="308"/>
      <c r="P549" s="307"/>
      <c r="W549" s="307"/>
      <c r="X549" s="307"/>
      <c r="AD549" s="309"/>
    </row>
    <row r="550" ht="15.75" customHeight="1">
      <c r="C550" s="307"/>
      <c r="F550" s="307"/>
      <c r="G550" s="307"/>
      <c r="K550" s="308"/>
      <c r="P550" s="307"/>
      <c r="W550" s="307"/>
      <c r="X550" s="307"/>
      <c r="AD550" s="309"/>
    </row>
    <row r="551" ht="15.75" customHeight="1">
      <c r="C551" s="307"/>
      <c r="F551" s="307"/>
      <c r="G551" s="307"/>
      <c r="K551" s="308"/>
      <c r="P551" s="307"/>
      <c r="W551" s="307"/>
      <c r="X551" s="307"/>
      <c r="AD551" s="309"/>
    </row>
    <row r="552" ht="15.75" customHeight="1">
      <c r="C552" s="307"/>
      <c r="F552" s="307"/>
      <c r="G552" s="307"/>
      <c r="K552" s="308"/>
      <c r="P552" s="307"/>
      <c r="W552" s="307"/>
      <c r="X552" s="307"/>
      <c r="AD552" s="309"/>
    </row>
    <row r="553" ht="15.75" customHeight="1">
      <c r="C553" s="307"/>
      <c r="F553" s="307"/>
      <c r="G553" s="307"/>
      <c r="K553" s="308"/>
      <c r="P553" s="307"/>
      <c r="W553" s="307"/>
      <c r="X553" s="307"/>
      <c r="AD553" s="309"/>
    </row>
    <row r="554" ht="15.75" customHeight="1">
      <c r="C554" s="307"/>
      <c r="F554" s="307"/>
      <c r="G554" s="307"/>
      <c r="K554" s="308"/>
      <c r="P554" s="307"/>
      <c r="W554" s="307"/>
      <c r="X554" s="307"/>
      <c r="AD554" s="309"/>
    </row>
    <row r="555" ht="15.75" customHeight="1">
      <c r="C555" s="307"/>
      <c r="F555" s="307"/>
      <c r="G555" s="307"/>
      <c r="K555" s="308"/>
      <c r="P555" s="307"/>
      <c r="W555" s="307"/>
      <c r="X555" s="307"/>
      <c r="AD555" s="309"/>
    </row>
    <row r="556" ht="15.75" customHeight="1">
      <c r="C556" s="307"/>
      <c r="F556" s="307"/>
      <c r="G556" s="307"/>
      <c r="K556" s="308"/>
      <c r="P556" s="307"/>
      <c r="W556" s="307"/>
      <c r="X556" s="307"/>
      <c r="AD556" s="309"/>
    </row>
    <row r="557" ht="15.75" customHeight="1">
      <c r="C557" s="307"/>
      <c r="F557" s="307"/>
      <c r="G557" s="307"/>
      <c r="K557" s="308"/>
      <c r="P557" s="307"/>
      <c r="W557" s="307"/>
      <c r="X557" s="307"/>
      <c r="AD557" s="309"/>
    </row>
    <row r="558" ht="15.75" customHeight="1">
      <c r="C558" s="307"/>
      <c r="F558" s="307"/>
      <c r="G558" s="307"/>
      <c r="K558" s="308"/>
      <c r="P558" s="307"/>
      <c r="W558" s="307"/>
      <c r="X558" s="307"/>
      <c r="AD558" s="309"/>
    </row>
    <row r="559" ht="15.75" customHeight="1">
      <c r="C559" s="307"/>
      <c r="F559" s="307"/>
      <c r="G559" s="307"/>
      <c r="K559" s="308"/>
      <c r="P559" s="307"/>
      <c r="W559" s="307"/>
      <c r="X559" s="307"/>
      <c r="AD559" s="309"/>
    </row>
    <row r="560" ht="15.75" customHeight="1">
      <c r="C560" s="307"/>
      <c r="F560" s="307"/>
      <c r="G560" s="307"/>
      <c r="K560" s="308"/>
      <c r="P560" s="307"/>
      <c r="W560" s="307"/>
      <c r="X560" s="307"/>
      <c r="AD560" s="309"/>
    </row>
    <row r="561" ht="15.75" customHeight="1">
      <c r="C561" s="307"/>
      <c r="F561" s="307"/>
      <c r="G561" s="307"/>
      <c r="K561" s="308"/>
      <c r="P561" s="307"/>
      <c r="W561" s="307"/>
      <c r="X561" s="307"/>
      <c r="AD561" s="309"/>
    </row>
    <row r="562" ht="15.75" customHeight="1">
      <c r="C562" s="307"/>
      <c r="F562" s="307"/>
      <c r="G562" s="307"/>
      <c r="K562" s="308"/>
      <c r="P562" s="307"/>
      <c r="W562" s="307"/>
      <c r="X562" s="307"/>
      <c r="AD562" s="309"/>
    </row>
    <row r="563" ht="15.75" customHeight="1">
      <c r="C563" s="307"/>
      <c r="F563" s="307"/>
      <c r="G563" s="307"/>
      <c r="K563" s="308"/>
      <c r="P563" s="307"/>
      <c r="W563" s="307"/>
      <c r="X563" s="307"/>
      <c r="AD563" s="309"/>
    </row>
    <row r="564" ht="15.75" customHeight="1">
      <c r="C564" s="307"/>
      <c r="F564" s="307"/>
      <c r="G564" s="307"/>
      <c r="K564" s="308"/>
      <c r="P564" s="307"/>
      <c r="W564" s="307"/>
      <c r="X564" s="307"/>
      <c r="AD564" s="309"/>
    </row>
    <row r="565" ht="15.75" customHeight="1">
      <c r="C565" s="307"/>
      <c r="F565" s="307"/>
      <c r="G565" s="307"/>
      <c r="K565" s="308"/>
      <c r="P565" s="307"/>
      <c r="W565" s="307"/>
      <c r="X565" s="307"/>
      <c r="AD565" s="309"/>
    </row>
    <row r="566" ht="15.75" customHeight="1">
      <c r="C566" s="307"/>
      <c r="F566" s="307"/>
      <c r="G566" s="307"/>
      <c r="K566" s="308"/>
      <c r="P566" s="307"/>
      <c r="W566" s="307"/>
      <c r="X566" s="307"/>
      <c r="AD566" s="309"/>
    </row>
    <row r="567" ht="15.75" customHeight="1">
      <c r="C567" s="307"/>
      <c r="F567" s="307"/>
      <c r="G567" s="307"/>
      <c r="K567" s="308"/>
      <c r="P567" s="307"/>
      <c r="W567" s="307"/>
      <c r="X567" s="307"/>
      <c r="AD567" s="309"/>
    </row>
    <row r="568" ht="15.75" customHeight="1">
      <c r="C568" s="307"/>
      <c r="F568" s="307"/>
      <c r="G568" s="307"/>
      <c r="K568" s="308"/>
      <c r="P568" s="307"/>
      <c r="W568" s="307"/>
      <c r="X568" s="307"/>
      <c r="AD568" s="309"/>
    </row>
    <row r="569" ht="15.75" customHeight="1">
      <c r="C569" s="307"/>
      <c r="F569" s="307"/>
      <c r="G569" s="307"/>
      <c r="K569" s="308"/>
      <c r="P569" s="307"/>
      <c r="W569" s="307"/>
      <c r="X569" s="307"/>
      <c r="AD569" s="309"/>
    </row>
    <row r="570" ht="15.75" customHeight="1">
      <c r="C570" s="307"/>
      <c r="F570" s="307"/>
      <c r="G570" s="307"/>
      <c r="K570" s="308"/>
      <c r="P570" s="307"/>
      <c r="W570" s="307"/>
      <c r="X570" s="307"/>
      <c r="AD570" s="309"/>
    </row>
    <row r="571" ht="15.75" customHeight="1">
      <c r="C571" s="307"/>
      <c r="F571" s="307"/>
      <c r="G571" s="307"/>
      <c r="K571" s="308"/>
      <c r="P571" s="307"/>
      <c r="W571" s="307"/>
      <c r="X571" s="307"/>
      <c r="AD571" s="309"/>
    </row>
    <row r="572" ht="15.75" customHeight="1">
      <c r="C572" s="307"/>
      <c r="F572" s="307"/>
      <c r="G572" s="307"/>
      <c r="K572" s="308"/>
      <c r="P572" s="307"/>
      <c r="W572" s="307"/>
      <c r="X572" s="307"/>
      <c r="AD572" s="309"/>
    </row>
    <row r="573" ht="15.75" customHeight="1">
      <c r="C573" s="307"/>
      <c r="F573" s="307"/>
      <c r="G573" s="307"/>
      <c r="K573" s="308"/>
      <c r="P573" s="307"/>
      <c r="W573" s="307"/>
      <c r="X573" s="307"/>
      <c r="AD573" s="309"/>
    </row>
    <row r="574" ht="15.75" customHeight="1">
      <c r="C574" s="307"/>
      <c r="F574" s="307"/>
      <c r="G574" s="307"/>
      <c r="K574" s="308"/>
      <c r="P574" s="307"/>
      <c r="W574" s="307"/>
      <c r="X574" s="307"/>
      <c r="AD574" s="309"/>
    </row>
    <row r="575" ht="15.75" customHeight="1">
      <c r="C575" s="307"/>
      <c r="F575" s="307"/>
      <c r="G575" s="307"/>
      <c r="K575" s="308"/>
      <c r="P575" s="307"/>
      <c r="W575" s="307"/>
      <c r="X575" s="307"/>
      <c r="AD575" s="309"/>
    </row>
    <row r="576" ht="15.75" customHeight="1">
      <c r="C576" s="307"/>
      <c r="F576" s="307"/>
      <c r="G576" s="307"/>
      <c r="K576" s="308"/>
      <c r="P576" s="307"/>
      <c r="W576" s="307"/>
      <c r="X576" s="307"/>
      <c r="AD576" s="309"/>
    </row>
    <row r="577" ht="15.75" customHeight="1">
      <c r="C577" s="307"/>
      <c r="F577" s="307"/>
      <c r="G577" s="307"/>
      <c r="K577" s="308"/>
      <c r="P577" s="307"/>
      <c r="W577" s="307"/>
      <c r="X577" s="307"/>
      <c r="AD577" s="309"/>
    </row>
    <row r="578" ht="15.75" customHeight="1">
      <c r="C578" s="307"/>
      <c r="F578" s="307"/>
      <c r="G578" s="307"/>
      <c r="K578" s="308"/>
      <c r="P578" s="307"/>
      <c r="W578" s="307"/>
      <c r="X578" s="307"/>
      <c r="AD578" s="309"/>
    </row>
    <row r="579" ht="15.75" customHeight="1">
      <c r="C579" s="307"/>
      <c r="F579" s="307"/>
      <c r="G579" s="307"/>
      <c r="K579" s="308"/>
      <c r="P579" s="307"/>
      <c r="W579" s="307"/>
      <c r="X579" s="307"/>
      <c r="AD579" s="309"/>
    </row>
    <row r="580" ht="15.75" customHeight="1">
      <c r="C580" s="307"/>
      <c r="F580" s="307"/>
      <c r="G580" s="307"/>
      <c r="K580" s="308"/>
      <c r="P580" s="307"/>
      <c r="W580" s="307"/>
      <c r="X580" s="307"/>
      <c r="AD580" s="309"/>
    </row>
    <row r="581" ht="15.75" customHeight="1">
      <c r="C581" s="307"/>
      <c r="F581" s="307"/>
      <c r="G581" s="307"/>
      <c r="K581" s="308"/>
      <c r="P581" s="307"/>
      <c r="W581" s="307"/>
      <c r="X581" s="307"/>
      <c r="AD581" s="309"/>
    </row>
    <row r="582" ht="15.75" customHeight="1">
      <c r="C582" s="307"/>
      <c r="F582" s="307"/>
      <c r="G582" s="307"/>
      <c r="K582" s="308"/>
      <c r="P582" s="307"/>
      <c r="W582" s="307"/>
      <c r="X582" s="307"/>
      <c r="AD582" s="309"/>
    </row>
    <row r="583" ht="15.75" customHeight="1">
      <c r="C583" s="307"/>
      <c r="F583" s="307"/>
      <c r="G583" s="307"/>
      <c r="K583" s="308"/>
      <c r="P583" s="307"/>
      <c r="W583" s="307"/>
      <c r="X583" s="307"/>
      <c r="AD583" s="309"/>
    </row>
    <row r="584" ht="15.75" customHeight="1">
      <c r="C584" s="307"/>
      <c r="F584" s="307"/>
      <c r="G584" s="307"/>
      <c r="K584" s="308"/>
      <c r="P584" s="307"/>
      <c r="W584" s="307"/>
      <c r="X584" s="307"/>
      <c r="AD584" s="309"/>
    </row>
    <row r="585" ht="15.75" customHeight="1">
      <c r="C585" s="307"/>
      <c r="F585" s="307"/>
      <c r="G585" s="307"/>
      <c r="K585" s="308"/>
      <c r="P585" s="307"/>
      <c r="W585" s="307"/>
      <c r="X585" s="307"/>
      <c r="AD585" s="309"/>
    </row>
    <row r="586" ht="15.75" customHeight="1">
      <c r="C586" s="307"/>
      <c r="F586" s="307"/>
      <c r="G586" s="307"/>
      <c r="K586" s="308"/>
      <c r="P586" s="307"/>
      <c r="W586" s="307"/>
      <c r="X586" s="307"/>
      <c r="AD586" s="309"/>
    </row>
    <row r="587" ht="15.75" customHeight="1">
      <c r="C587" s="307"/>
      <c r="F587" s="307"/>
      <c r="G587" s="307"/>
      <c r="K587" s="308"/>
      <c r="P587" s="307"/>
      <c r="W587" s="307"/>
      <c r="X587" s="307"/>
      <c r="AD587" s="309"/>
    </row>
    <row r="588" ht="15.75" customHeight="1">
      <c r="C588" s="307"/>
      <c r="F588" s="307"/>
      <c r="G588" s="307"/>
      <c r="K588" s="308"/>
      <c r="P588" s="307"/>
      <c r="W588" s="307"/>
      <c r="X588" s="307"/>
      <c r="AD588" s="309"/>
    </row>
    <row r="589" ht="15.75" customHeight="1">
      <c r="C589" s="307"/>
      <c r="F589" s="307"/>
      <c r="G589" s="307"/>
      <c r="K589" s="308"/>
      <c r="P589" s="307"/>
      <c r="W589" s="307"/>
      <c r="X589" s="307"/>
      <c r="AD589" s="309"/>
    </row>
    <row r="590" ht="15.75" customHeight="1">
      <c r="C590" s="307"/>
      <c r="F590" s="307"/>
      <c r="G590" s="307"/>
      <c r="K590" s="308"/>
      <c r="P590" s="307"/>
      <c r="W590" s="307"/>
      <c r="X590" s="307"/>
      <c r="AD590" s="309"/>
    </row>
    <row r="591" ht="15.75" customHeight="1">
      <c r="C591" s="307"/>
      <c r="F591" s="307"/>
      <c r="G591" s="307"/>
      <c r="K591" s="308"/>
      <c r="P591" s="307"/>
      <c r="W591" s="307"/>
      <c r="X591" s="307"/>
      <c r="AD591" s="309"/>
    </row>
    <row r="592" ht="15.75" customHeight="1">
      <c r="C592" s="307"/>
      <c r="F592" s="307"/>
      <c r="G592" s="307"/>
      <c r="K592" s="308"/>
      <c r="P592" s="307"/>
      <c r="W592" s="307"/>
      <c r="X592" s="307"/>
      <c r="AD592" s="309"/>
    </row>
    <row r="593" ht="15.75" customHeight="1">
      <c r="C593" s="307"/>
      <c r="F593" s="307"/>
      <c r="G593" s="307"/>
      <c r="K593" s="308"/>
      <c r="P593" s="307"/>
      <c r="W593" s="307"/>
      <c r="X593" s="307"/>
      <c r="AD593" s="309"/>
    </row>
    <row r="594" ht="15.75" customHeight="1">
      <c r="C594" s="307"/>
      <c r="F594" s="307"/>
      <c r="G594" s="307"/>
      <c r="K594" s="308"/>
      <c r="P594" s="307"/>
      <c r="W594" s="307"/>
      <c r="X594" s="307"/>
      <c r="AD594" s="309"/>
    </row>
    <row r="595" ht="15.75" customHeight="1">
      <c r="C595" s="307"/>
      <c r="F595" s="307"/>
      <c r="G595" s="307"/>
      <c r="K595" s="308"/>
      <c r="P595" s="307"/>
      <c r="W595" s="307"/>
      <c r="X595" s="307"/>
      <c r="AD595" s="309"/>
    </row>
    <row r="596" ht="15.75" customHeight="1">
      <c r="C596" s="307"/>
      <c r="F596" s="307"/>
      <c r="G596" s="307"/>
      <c r="K596" s="308"/>
      <c r="P596" s="307"/>
      <c r="W596" s="307"/>
      <c r="X596" s="307"/>
      <c r="AD596" s="309"/>
    </row>
    <row r="597" ht="15.75" customHeight="1">
      <c r="C597" s="307"/>
      <c r="F597" s="307"/>
      <c r="G597" s="307"/>
      <c r="K597" s="308"/>
      <c r="P597" s="307"/>
      <c r="W597" s="307"/>
      <c r="X597" s="307"/>
      <c r="AD597" s="309"/>
    </row>
    <row r="598" ht="15.75" customHeight="1">
      <c r="C598" s="307"/>
      <c r="F598" s="307"/>
      <c r="G598" s="307"/>
      <c r="K598" s="308"/>
      <c r="P598" s="307"/>
      <c r="W598" s="307"/>
      <c r="X598" s="307"/>
      <c r="AD598" s="309"/>
    </row>
    <row r="599" ht="15.75" customHeight="1">
      <c r="C599" s="307"/>
      <c r="F599" s="307"/>
      <c r="G599" s="307"/>
      <c r="K599" s="308"/>
      <c r="P599" s="307"/>
      <c r="W599" s="307"/>
      <c r="X599" s="307"/>
      <c r="AD599" s="309"/>
    </row>
    <row r="600" ht="15.75" customHeight="1">
      <c r="C600" s="307"/>
      <c r="F600" s="307"/>
      <c r="G600" s="307"/>
      <c r="K600" s="308"/>
      <c r="P600" s="307"/>
      <c r="W600" s="307"/>
      <c r="X600" s="307"/>
      <c r="AD600" s="309"/>
    </row>
    <row r="601" ht="15.75" customHeight="1">
      <c r="C601" s="307"/>
      <c r="F601" s="307"/>
      <c r="G601" s="307"/>
      <c r="K601" s="308"/>
      <c r="P601" s="307"/>
      <c r="W601" s="307"/>
      <c r="X601" s="307"/>
      <c r="AD601" s="309"/>
    </row>
    <row r="602" ht="15.75" customHeight="1">
      <c r="C602" s="307"/>
      <c r="F602" s="307"/>
      <c r="G602" s="307"/>
      <c r="K602" s="308"/>
      <c r="P602" s="307"/>
      <c r="W602" s="307"/>
      <c r="X602" s="307"/>
      <c r="AD602" s="309"/>
    </row>
    <row r="603" ht="15.75" customHeight="1">
      <c r="C603" s="307"/>
      <c r="F603" s="307"/>
      <c r="G603" s="307"/>
      <c r="K603" s="308"/>
      <c r="P603" s="307"/>
      <c r="W603" s="307"/>
      <c r="X603" s="307"/>
      <c r="AD603" s="309"/>
    </row>
    <row r="604" ht="15.75" customHeight="1">
      <c r="C604" s="307"/>
      <c r="F604" s="307"/>
      <c r="G604" s="307"/>
      <c r="K604" s="308"/>
      <c r="P604" s="307"/>
      <c r="W604" s="307"/>
      <c r="X604" s="307"/>
      <c r="AD604" s="309"/>
    </row>
    <row r="605" ht="15.75" customHeight="1">
      <c r="C605" s="307"/>
      <c r="F605" s="307"/>
      <c r="G605" s="307"/>
      <c r="K605" s="308"/>
      <c r="P605" s="307"/>
      <c r="W605" s="307"/>
      <c r="X605" s="307"/>
      <c r="AD605" s="309"/>
    </row>
    <row r="606" ht="15.75" customHeight="1">
      <c r="C606" s="307"/>
      <c r="F606" s="307"/>
      <c r="G606" s="307"/>
      <c r="K606" s="308"/>
      <c r="P606" s="307"/>
      <c r="W606" s="307"/>
      <c r="X606" s="307"/>
      <c r="AD606" s="309"/>
    </row>
    <row r="607" ht="15.75" customHeight="1">
      <c r="C607" s="307"/>
      <c r="F607" s="307"/>
      <c r="G607" s="307"/>
      <c r="K607" s="308"/>
      <c r="P607" s="307"/>
      <c r="W607" s="307"/>
      <c r="X607" s="307"/>
      <c r="AD607" s="309"/>
    </row>
    <row r="608" ht="15.75" customHeight="1">
      <c r="C608" s="307"/>
      <c r="F608" s="307"/>
      <c r="G608" s="307"/>
      <c r="K608" s="308"/>
      <c r="P608" s="307"/>
      <c r="W608" s="307"/>
      <c r="X608" s="307"/>
      <c r="AD608" s="309"/>
    </row>
    <row r="609" ht="15.75" customHeight="1">
      <c r="C609" s="307"/>
      <c r="F609" s="307"/>
      <c r="G609" s="307"/>
      <c r="K609" s="308"/>
      <c r="P609" s="307"/>
      <c r="W609" s="307"/>
      <c r="X609" s="307"/>
      <c r="AD609" s="309"/>
    </row>
    <row r="610" ht="15.75" customHeight="1">
      <c r="C610" s="307"/>
      <c r="F610" s="307"/>
      <c r="G610" s="307"/>
      <c r="K610" s="308"/>
      <c r="P610" s="307"/>
      <c r="W610" s="307"/>
      <c r="X610" s="307"/>
      <c r="AD610" s="309"/>
    </row>
    <row r="611" ht="15.75" customHeight="1">
      <c r="C611" s="307"/>
      <c r="F611" s="307"/>
      <c r="G611" s="307"/>
      <c r="K611" s="308"/>
      <c r="P611" s="307"/>
      <c r="W611" s="307"/>
      <c r="X611" s="307"/>
      <c r="AD611" s="309"/>
    </row>
    <row r="612" ht="15.75" customHeight="1">
      <c r="C612" s="307"/>
      <c r="F612" s="307"/>
      <c r="G612" s="307"/>
      <c r="K612" s="308"/>
      <c r="P612" s="307"/>
      <c r="W612" s="307"/>
      <c r="X612" s="307"/>
      <c r="AD612" s="309"/>
    </row>
    <row r="613" ht="15.75" customHeight="1">
      <c r="C613" s="307"/>
      <c r="F613" s="307"/>
      <c r="G613" s="307"/>
      <c r="K613" s="308"/>
      <c r="P613" s="307"/>
      <c r="W613" s="307"/>
      <c r="X613" s="307"/>
      <c r="AD613" s="309"/>
    </row>
    <row r="614" ht="15.75" customHeight="1">
      <c r="C614" s="307"/>
      <c r="F614" s="307"/>
      <c r="G614" s="307"/>
      <c r="K614" s="308"/>
      <c r="P614" s="307"/>
      <c r="W614" s="307"/>
      <c r="X614" s="307"/>
      <c r="AD614" s="309"/>
    </row>
    <row r="615" ht="15.75" customHeight="1">
      <c r="C615" s="307"/>
      <c r="F615" s="307"/>
      <c r="G615" s="307"/>
      <c r="K615" s="308"/>
      <c r="P615" s="307"/>
      <c r="W615" s="307"/>
      <c r="X615" s="307"/>
      <c r="AD615" s="309"/>
    </row>
    <row r="616" ht="15.75" customHeight="1">
      <c r="C616" s="307"/>
      <c r="F616" s="307"/>
      <c r="G616" s="307"/>
      <c r="K616" s="308"/>
      <c r="P616" s="307"/>
      <c r="W616" s="307"/>
      <c r="X616" s="307"/>
      <c r="AD616" s="309"/>
    </row>
    <row r="617" ht="15.75" customHeight="1">
      <c r="C617" s="307"/>
      <c r="F617" s="307"/>
      <c r="G617" s="307"/>
      <c r="K617" s="308"/>
      <c r="P617" s="307"/>
      <c r="W617" s="307"/>
      <c r="X617" s="307"/>
      <c r="AD617" s="309"/>
    </row>
    <row r="618" ht="15.75" customHeight="1">
      <c r="C618" s="307"/>
      <c r="F618" s="307"/>
      <c r="G618" s="307"/>
      <c r="K618" s="308"/>
      <c r="P618" s="307"/>
      <c r="W618" s="307"/>
      <c r="X618" s="307"/>
      <c r="AD618" s="309"/>
    </row>
    <row r="619" ht="15.75" customHeight="1">
      <c r="C619" s="307"/>
      <c r="F619" s="307"/>
      <c r="G619" s="307"/>
      <c r="K619" s="308"/>
      <c r="P619" s="307"/>
      <c r="W619" s="307"/>
      <c r="X619" s="307"/>
      <c r="AD619" s="309"/>
    </row>
    <row r="620" ht="15.75" customHeight="1">
      <c r="C620" s="307"/>
      <c r="F620" s="307"/>
      <c r="G620" s="307"/>
      <c r="K620" s="308"/>
      <c r="P620" s="307"/>
      <c r="W620" s="307"/>
      <c r="X620" s="307"/>
      <c r="AD620" s="309"/>
    </row>
    <row r="621" ht="15.75" customHeight="1">
      <c r="C621" s="307"/>
      <c r="F621" s="307"/>
      <c r="G621" s="307"/>
      <c r="K621" s="308"/>
      <c r="P621" s="307"/>
      <c r="W621" s="307"/>
      <c r="X621" s="307"/>
      <c r="AD621" s="309"/>
    </row>
    <row r="622" ht="15.75" customHeight="1">
      <c r="C622" s="307"/>
      <c r="F622" s="307"/>
      <c r="G622" s="307"/>
      <c r="K622" s="308"/>
      <c r="P622" s="307"/>
      <c r="W622" s="307"/>
      <c r="X622" s="307"/>
      <c r="AD622" s="309"/>
    </row>
    <row r="623" ht="15.75" customHeight="1">
      <c r="C623" s="307"/>
      <c r="F623" s="307"/>
      <c r="G623" s="307"/>
      <c r="K623" s="308"/>
      <c r="P623" s="307"/>
      <c r="W623" s="307"/>
      <c r="X623" s="307"/>
      <c r="AD623" s="309"/>
    </row>
    <row r="624" ht="15.75" customHeight="1">
      <c r="C624" s="307"/>
      <c r="F624" s="307"/>
      <c r="G624" s="307"/>
      <c r="K624" s="308"/>
      <c r="P624" s="307"/>
      <c r="W624" s="307"/>
      <c r="X624" s="307"/>
      <c r="AD624" s="309"/>
    </row>
    <row r="625" ht="15.75" customHeight="1">
      <c r="C625" s="307"/>
      <c r="F625" s="307"/>
      <c r="G625" s="307"/>
      <c r="K625" s="308"/>
      <c r="P625" s="307"/>
      <c r="W625" s="307"/>
      <c r="X625" s="307"/>
      <c r="AD625" s="309"/>
    </row>
    <row r="626" ht="15.75" customHeight="1">
      <c r="C626" s="307"/>
      <c r="F626" s="307"/>
      <c r="G626" s="307"/>
      <c r="K626" s="308"/>
      <c r="P626" s="307"/>
      <c r="W626" s="307"/>
      <c r="X626" s="307"/>
      <c r="AD626" s="309"/>
    </row>
    <row r="627" ht="15.75" customHeight="1">
      <c r="C627" s="307"/>
      <c r="F627" s="307"/>
      <c r="G627" s="307"/>
      <c r="K627" s="308"/>
      <c r="P627" s="307"/>
      <c r="W627" s="307"/>
      <c r="X627" s="307"/>
      <c r="AD627" s="309"/>
    </row>
    <row r="628" ht="15.75" customHeight="1">
      <c r="C628" s="307"/>
      <c r="F628" s="307"/>
      <c r="G628" s="307"/>
      <c r="K628" s="308"/>
      <c r="P628" s="307"/>
      <c r="W628" s="307"/>
      <c r="X628" s="307"/>
      <c r="AD628" s="309"/>
    </row>
    <row r="629" ht="15.75" customHeight="1">
      <c r="C629" s="307"/>
      <c r="F629" s="307"/>
      <c r="G629" s="307"/>
      <c r="K629" s="308"/>
      <c r="P629" s="307"/>
      <c r="W629" s="307"/>
      <c r="X629" s="307"/>
      <c r="AD629" s="309"/>
    </row>
    <row r="630" ht="15.75" customHeight="1">
      <c r="C630" s="307"/>
      <c r="F630" s="307"/>
      <c r="G630" s="307"/>
      <c r="K630" s="308"/>
      <c r="P630" s="307"/>
      <c r="W630" s="307"/>
      <c r="X630" s="307"/>
      <c r="AD630" s="309"/>
    </row>
    <row r="631" ht="15.75" customHeight="1">
      <c r="C631" s="307"/>
      <c r="F631" s="307"/>
      <c r="G631" s="307"/>
      <c r="K631" s="308"/>
      <c r="P631" s="307"/>
      <c r="W631" s="307"/>
      <c r="X631" s="307"/>
      <c r="AD631" s="309"/>
    </row>
    <row r="632" ht="15.75" customHeight="1">
      <c r="C632" s="307"/>
      <c r="F632" s="307"/>
      <c r="G632" s="307"/>
      <c r="K632" s="308"/>
      <c r="P632" s="307"/>
      <c r="W632" s="307"/>
      <c r="X632" s="307"/>
      <c r="AD632" s="309"/>
    </row>
    <row r="633" ht="15.75" customHeight="1">
      <c r="C633" s="307"/>
      <c r="F633" s="307"/>
      <c r="G633" s="307"/>
      <c r="K633" s="308"/>
      <c r="P633" s="307"/>
      <c r="W633" s="307"/>
      <c r="X633" s="307"/>
      <c r="AD633" s="309"/>
    </row>
    <row r="634" ht="15.75" customHeight="1">
      <c r="C634" s="307"/>
      <c r="F634" s="307"/>
      <c r="G634" s="307"/>
      <c r="K634" s="308"/>
      <c r="P634" s="307"/>
      <c r="W634" s="307"/>
      <c r="X634" s="307"/>
      <c r="AD634" s="309"/>
    </row>
    <row r="635" ht="15.75" customHeight="1">
      <c r="C635" s="307"/>
      <c r="F635" s="307"/>
      <c r="G635" s="307"/>
      <c r="K635" s="308"/>
      <c r="P635" s="307"/>
      <c r="W635" s="307"/>
      <c r="X635" s="307"/>
      <c r="AD635" s="309"/>
    </row>
    <row r="636" ht="15.75" customHeight="1">
      <c r="C636" s="307"/>
      <c r="F636" s="307"/>
      <c r="G636" s="307"/>
      <c r="K636" s="308"/>
      <c r="P636" s="307"/>
      <c r="W636" s="307"/>
      <c r="X636" s="307"/>
      <c r="AD636" s="309"/>
    </row>
    <row r="637" ht="15.75" customHeight="1">
      <c r="C637" s="307"/>
      <c r="F637" s="307"/>
      <c r="G637" s="307"/>
      <c r="K637" s="308"/>
      <c r="P637" s="307"/>
      <c r="W637" s="307"/>
      <c r="X637" s="307"/>
      <c r="AD637" s="309"/>
    </row>
    <row r="638" ht="15.75" customHeight="1">
      <c r="C638" s="307"/>
      <c r="F638" s="307"/>
      <c r="G638" s="307"/>
      <c r="K638" s="308"/>
      <c r="P638" s="307"/>
      <c r="W638" s="307"/>
      <c r="X638" s="307"/>
      <c r="AD638" s="309"/>
    </row>
    <row r="639" ht="15.75" customHeight="1">
      <c r="C639" s="307"/>
      <c r="F639" s="307"/>
      <c r="G639" s="307"/>
      <c r="K639" s="308"/>
      <c r="P639" s="307"/>
      <c r="W639" s="307"/>
      <c r="X639" s="307"/>
      <c r="AD639" s="309"/>
    </row>
    <row r="640" ht="15.75" customHeight="1">
      <c r="C640" s="307"/>
      <c r="F640" s="307"/>
      <c r="G640" s="307"/>
      <c r="K640" s="308"/>
      <c r="P640" s="307"/>
      <c r="W640" s="307"/>
      <c r="X640" s="307"/>
      <c r="AD640" s="309"/>
    </row>
    <row r="641" ht="15.75" customHeight="1">
      <c r="C641" s="307"/>
      <c r="F641" s="307"/>
      <c r="G641" s="307"/>
      <c r="K641" s="308"/>
      <c r="P641" s="307"/>
      <c r="W641" s="307"/>
      <c r="X641" s="307"/>
      <c r="AD641" s="309"/>
    </row>
    <row r="642" ht="15.75" customHeight="1">
      <c r="C642" s="307"/>
      <c r="F642" s="307"/>
      <c r="G642" s="307"/>
      <c r="K642" s="308"/>
      <c r="P642" s="307"/>
      <c r="W642" s="307"/>
      <c r="X642" s="307"/>
      <c r="AD642" s="309"/>
    </row>
    <row r="643" ht="15.75" customHeight="1">
      <c r="C643" s="307"/>
      <c r="F643" s="307"/>
      <c r="G643" s="307"/>
      <c r="K643" s="308"/>
      <c r="P643" s="307"/>
      <c r="W643" s="307"/>
      <c r="X643" s="307"/>
      <c r="AD643" s="309"/>
    </row>
    <row r="644" ht="15.75" customHeight="1">
      <c r="C644" s="307"/>
      <c r="F644" s="307"/>
      <c r="G644" s="307"/>
      <c r="K644" s="308"/>
      <c r="P644" s="307"/>
      <c r="W644" s="307"/>
      <c r="X644" s="307"/>
      <c r="AD644" s="309"/>
    </row>
    <row r="645" ht="15.75" customHeight="1">
      <c r="C645" s="307"/>
      <c r="F645" s="307"/>
      <c r="G645" s="307"/>
      <c r="K645" s="308"/>
      <c r="P645" s="307"/>
      <c r="W645" s="307"/>
      <c r="X645" s="307"/>
      <c r="AD645" s="309"/>
    </row>
    <row r="646" ht="15.75" customHeight="1">
      <c r="C646" s="307"/>
      <c r="F646" s="307"/>
      <c r="G646" s="307"/>
      <c r="K646" s="308"/>
      <c r="P646" s="307"/>
      <c r="W646" s="307"/>
      <c r="X646" s="307"/>
      <c r="AD646" s="309"/>
    </row>
    <row r="647" ht="15.75" customHeight="1">
      <c r="C647" s="307"/>
      <c r="F647" s="307"/>
      <c r="G647" s="307"/>
      <c r="K647" s="308"/>
      <c r="P647" s="307"/>
      <c r="W647" s="307"/>
      <c r="X647" s="307"/>
      <c r="AD647" s="309"/>
    </row>
    <row r="648" ht="15.75" customHeight="1">
      <c r="C648" s="307"/>
      <c r="F648" s="307"/>
      <c r="G648" s="307"/>
      <c r="K648" s="308"/>
      <c r="P648" s="307"/>
      <c r="W648" s="307"/>
      <c r="X648" s="307"/>
      <c r="AD648" s="309"/>
    </row>
    <row r="649" ht="15.75" customHeight="1">
      <c r="C649" s="307"/>
      <c r="F649" s="307"/>
      <c r="G649" s="307"/>
      <c r="K649" s="308"/>
      <c r="P649" s="307"/>
      <c r="W649" s="307"/>
      <c r="X649" s="307"/>
      <c r="AD649" s="309"/>
    </row>
    <row r="650" ht="15.75" customHeight="1">
      <c r="C650" s="307"/>
      <c r="F650" s="307"/>
      <c r="G650" s="307"/>
      <c r="K650" s="308"/>
      <c r="P650" s="307"/>
      <c r="W650" s="307"/>
      <c r="X650" s="307"/>
      <c r="AD650" s="309"/>
    </row>
    <row r="651" ht="15.75" customHeight="1">
      <c r="C651" s="307"/>
      <c r="F651" s="307"/>
      <c r="G651" s="307"/>
      <c r="K651" s="308"/>
      <c r="P651" s="307"/>
      <c r="W651" s="307"/>
      <c r="X651" s="307"/>
      <c r="AD651" s="309"/>
    </row>
    <row r="652" ht="15.75" customHeight="1">
      <c r="C652" s="307"/>
      <c r="F652" s="307"/>
      <c r="G652" s="307"/>
      <c r="K652" s="308"/>
      <c r="P652" s="307"/>
      <c r="W652" s="307"/>
      <c r="X652" s="307"/>
      <c r="AD652" s="309"/>
    </row>
    <row r="653" ht="15.75" customHeight="1">
      <c r="C653" s="307"/>
      <c r="F653" s="307"/>
      <c r="G653" s="307"/>
      <c r="K653" s="308"/>
      <c r="P653" s="307"/>
      <c r="W653" s="307"/>
      <c r="X653" s="307"/>
      <c r="AD653" s="309"/>
    </row>
    <row r="654" ht="15.75" customHeight="1">
      <c r="C654" s="307"/>
      <c r="F654" s="307"/>
      <c r="G654" s="307"/>
      <c r="K654" s="308"/>
      <c r="P654" s="307"/>
      <c r="W654" s="307"/>
      <c r="X654" s="307"/>
      <c r="AD654" s="309"/>
    </row>
    <row r="655" ht="15.75" customHeight="1">
      <c r="C655" s="307"/>
      <c r="F655" s="307"/>
      <c r="G655" s="307"/>
      <c r="K655" s="308"/>
      <c r="P655" s="307"/>
      <c r="W655" s="307"/>
      <c r="X655" s="307"/>
      <c r="AD655" s="309"/>
    </row>
    <row r="656" ht="15.75" customHeight="1">
      <c r="C656" s="307"/>
      <c r="F656" s="307"/>
      <c r="G656" s="307"/>
      <c r="K656" s="308"/>
      <c r="P656" s="307"/>
      <c r="W656" s="307"/>
      <c r="X656" s="307"/>
      <c r="AD656" s="309"/>
    </row>
    <row r="657" ht="15.75" customHeight="1">
      <c r="C657" s="307"/>
      <c r="F657" s="307"/>
      <c r="G657" s="307"/>
      <c r="K657" s="308"/>
      <c r="P657" s="307"/>
      <c r="W657" s="307"/>
      <c r="X657" s="307"/>
      <c r="AD657" s="309"/>
    </row>
    <row r="658" ht="15.75" customHeight="1">
      <c r="C658" s="307"/>
      <c r="F658" s="307"/>
      <c r="G658" s="307"/>
      <c r="K658" s="308"/>
      <c r="P658" s="307"/>
      <c r="W658" s="307"/>
      <c r="X658" s="307"/>
      <c r="AD658" s="309"/>
    </row>
    <row r="659" ht="15.75" customHeight="1">
      <c r="C659" s="307"/>
      <c r="F659" s="307"/>
      <c r="G659" s="307"/>
      <c r="K659" s="308"/>
      <c r="P659" s="307"/>
      <c r="W659" s="307"/>
      <c r="X659" s="307"/>
      <c r="AD659" s="309"/>
    </row>
    <row r="660" ht="15.75" customHeight="1">
      <c r="C660" s="307"/>
      <c r="F660" s="307"/>
      <c r="G660" s="307"/>
      <c r="K660" s="308"/>
      <c r="P660" s="307"/>
      <c r="W660" s="307"/>
      <c r="X660" s="307"/>
      <c r="AD660" s="309"/>
    </row>
    <row r="661" ht="15.75" customHeight="1">
      <c r="C661" s="307"/>
      <c r="F661" s="307"/>
      <c r="G661" s="307"/>
      <c r="K661" s="308"/>
      <c r="P661" s="307"/>
      <c r="W661" s="307"/>
      <c r="X661" s="307"/>
      <c r="AD661" s="309"/>
    </row>
    <row r="662" ht="15.75" customHeight="1">
      <c r="C662" s="307"/>
      <c r="F662" s="307"/>
      <c r="G662" s="307"/>
      <c r="K662" s="308"/>
      <c r="P662" s="307"/>
      <c r="W662" s="307"/>
      <c r="X662" s="307"/>
      <c r="AD662" s="309"/>
    </row>
    <row r="663" ht="15.75" customHeight="1">
      <c r="C663" s="307"/>
      <c r="F663" s="307"/>
      <c r="G663" s="307"/>
      <c r="K663" s="308"/>
      <c r="P663" s="307"/>
      <c r="W663" s="307"/>
      <c r="X663" s="307"/>
      <c r="AD663" s="309"/>
    </row>
    <row r="664" ht="15.75" customHeight="1">
      <c r="C664" s="307"/>
      <c r="F664" s="307"/>
      <c r="G664" s="307"/>
      <c r="K664" s="308"/>
      <c r="P664" s="307"/>
      <c r="W664" s="307"/>
      <c r="X664" s="307"/>
      <c r="AD664" s="309"/>
    </row>
    <row r="665" ht="15.75" customHeight="1">
      <c r="C665" s="307"/>
      <c r="F665" s="307"/>
      <c r="G665" s="307"/>
      <c r="K665" s="308"/>
      <c r="P665" s="307"/>
      <c r="W665" s="307"/>
      <c r="X665" s="307"/>
      <c r="AD665" s="309"/>
    </row>
    <row r="666" ht="15.75" customHeight="1">
      <c r="C666" s="307"/>
      <c r="F666" s="307"/>
      <c r="G666" s="307"/>
      <c r="K666" s="308"/>
      <c r="P666" s="307"/>
      <c r="W666" s="307"/>
      <c r="X666" s="307"/>
      <c r="AD666" s="309"/>
    </row>
    <row r="667" ht="15.75" customHeight="1">
      <c r="C667" s="307"/>
      <c r="F667" s="307"/>
      <c r="G667" s="307"/>
      <c r="K667" s="308"/>
      <c r="P667" s="307"/>
      <c r="W667" s="307"/>
      <c r="X667" s="307"/>
      <c r="AD667" s="309"/>
    </row>
    <row r="668" ht="15.75" customHeight="1">
      <c r="C668" s="307"/>
      <c r="F668" s="307"/>
      <c r="G668" s="307"/>
      <c r="K668" s="308"/>
      <c r="P668" s="307"/>
      <c r="W668" s="307"/>
      <c r="X668" s="307"/>
      <c r="AD668" s="309"/>
    </row>
    <row r="669" ht="15.75" customHeight="1">
      <c r="C669" s="307"/>
      <c r="F669" s="307"/>
      <c r="G669" s="307"/>
      <c r="K669" s="308"/>
      <c r="P669" s="307"/>
      <c r="W669" s="307"/>
      <c r="X669" s="307"/>
      <c r="AD669" s="309"/>
    </row>
    <row r="670" ht="15.75" customHeight="1">
      <c r="C670" s="307"/>
      <c r="F670" s="307"/>
      <c r="G670" s="307"/>
      <c r="K670" s="308"/>
      <c r="P670" s="307"/>
      <c r="W670" s="307"/>
      <c r="X670" s="307"/>
      <c r="AD670" s="309"/>
    </row>
    <row r="671" ht="15.75" customHeight="1">
      <c r="C671" s="307"/>
      <c r="F671" s="307"/>
      <c r="G671" s="307"/>
      <c r="K671" s="308"/>
      <c r="P671" s="307"/>
      <c r="W671" s="307"/>
      <c r="X671" s="307"/>
      <c r="AD671" s="309"/>
    </row>
    <row r="672" ht="15.75" customHeight="1">
      <c r="C672" s="307"/>
      <c r="F672" s="307"/>
      <c r="G672" s="307"/>
      <c r="K672" s="308"/>
      <c r="P672" s="307"/>
      <c r="W672" s="307"/>
      <c r="X672" s="307"/>
      <c r="AD672" s="309"/>
    </row>
    <row r="673" ht="15.75" customHeight="1">
      <c r="C673" s="307"/>
      <c r="F673" s="307"/>
      <c r="G673" s="307"/>
      <c r="K673" s="308"/>
      <c r="P673" s="307"/>
      <c r="W673" s="307"/>
      <c r="X673" s="307"/>
      <c r="AD673" s="309"/>
    </row>
    <row r="674" ht="15.75" customHeight="1">
      <c r="C674" s="307"/>
      <c r="F674" s="307"/>
      <c r="G674" s="307"/>
      <c r="K674" s="308"/>
      <c r="P674" s="307"/>
      <c r="W674" s="307"/>
      <c r="X674" s="307"/>
      <c r="AD674" s="309"/>
    </row>
    <row r="675" ht="15.75" customHeight="1">
      <c r="C675" s="307"/>
      <c r="F675" s="307"/>
      <c r="G675" s="307"/>
      <c r="K675" s="308"/>
      <c r="P675" s="307"/>
      <c r="W675" s="307"/>
      <c r="X675" s="307"/>
      <c r="AD675" s="309"/>
    </row>
    <row r="676" ht="15.75" customHeight="1">
      <c r="C676" s="307"/>
      <c r="F676" s="307"/>
      <c r="G676" s="307"/>
      <c r="K676" s="308"/>
      <c r="P676" s="307"/>
      <c r="W676" s="307"/>
      <c r="X676" s="307"/>
      <c r="AD676" s="309"/>
    </row>
    <row r="677" ht="15.75" customHeight="1">
      <c r="C677" s="307"/>
      <c r="F677" s="307"/>
      <c r="G677" s="307"/>
      <c r="K677" s="308"/>
      <c r="P677" s="307"/>
      <c r="W677" s="307"/>
      <c r="X677" s="307"/>
      <c r="AD677" s="309"/>
    </row>
    <row r="678" ht="15.75" customHeight="1">
      <c r="C678" s="307"/>
      <c r="F678" s="307"/>
      <c r="G678" s="307"/>
      <c r="K678" s="308"/>
      <c r="P678" s="307"/>
      <c r="W678" s="307"/>
      <c r="X678" s="307"/>
      <c r="AD678" s="309"/>
    </row>
    <row r="679" ht="15.75" customHeight="1">
      <c r="C679" s="307"/>
      <c r="F679" s="307"/>
      <c r="G679" s="307"/>
      <c r="K679" s="308"/>
      <c r="P679" s="307"/>
      <c r="W679" s="307"/>
      <c r="X679" s="307"/>
      <c r="AD679" s="309"/>
    </row>
    <row r="680" ht="15.75" customHeight="1">
      <c r="C680" s="307"/>
      <c r="F680" s="307"/>
      <c r="G680" s="307"/>
      <c r="K680" s="308"/>
      <c r="P680" s="307"/>
      <c r="W680" s="307"/>
      <c r="X680" s="307"/>
      <c r="AD680" s="309"/>
    </row>
    <row r="681" ht="15.75" customHeight="1">
      <c r="C681" s="307"/>
      <c r="F681" s="307"/>
      <c r="G681" s="307"/>
      <c r="K681" s="308"/>
      <c r="P681" s="307"/>
      <c r="W681" s="307"/>
      <c r="X681" s="307"/>
      <c r="AD681" s="309"/>
    </row>
    <row r="682" ht="15.75" customHeight="1">
      <c r="C682" s="307"/>
      <c r="F682" s="307"/>
      <c r="G682" s="307"/>
      <c r="K682" s="308"/>
      <c r="P682" s="307"/>
      <c r="W682" s="307"/>
      <c r="X682" s="307"/>
      <c r="AD682" s="309"/>
    </row>
    <row r="683" ht="15.75" customHeight="1">
      <c r="C683" s="307"/>
      <c r="F683" s="307"/>
      <c r="G683" s="307"/>
      <c r="K683" s="308"/>
      <c r="P683" s="307"/>
      <c r="W683" s="307"/>
      <c r="X683" s="307"/>
      <c r="AD683" s="309"/>
    </row>
    <row r="684" ht="15.75" customHeight="1">
      <c r="C684" s="307"/>
      <c r="F684" s="307"/>
      <c r="G684" s="307"/>
      <c r="K684" s="308"/>
      <c r="P684" s="307"/>
      <c r="W684" s="307"/>
      <c r="X684" s="307"/>
      <c r="AD684" s="309"/>
    </row>
    <row r="685" ht="15.75" customHeight="1">
      <c r="C685" s="307"/>
      <c r="F685" s="307"/>
      <c r="G685" s="307"/>
      <c r="K685" s="308"/>
      <c r="P685" s="307"/>
      <c r="W685" s="307"/>
      <c r="X685" s="307"/>
      <c r="AD685" s="309"/>
    </row>
    <row r="686" ht="15.75" customHeight="1">
      <c r="C686" s="307"/>
      <c r="F686" s="307"/>
      <c r="G686" s="307"/>
      <c r="K686" s="308"/>
      <c r="P686" s="307"/>
      <c r="W686" s="307"/>
      <c r="X686" s="307"/>
      <c r="AD686" s="309"/>
    </row>
    <row r="687" ht="15.75" customHeight="1">
      <c r="C687" s="307"/>
      <c r="F687" s="307"/>
      <c r="G687" s="307"/>
      <c r="K687" s="308"/>
      <c r="P687" s="307"/>
      <c r="W687" s="307"/>
      <c r="X687" s="307"/>
      <c r="AD687" s="309"/>
    </row>
    <row r="688" ht="15.75" customHeight="1">
      <c r="C688" s="307"/>
      <c r="F688" s="307"/>
      <c r="G688" s="307"/>
      <c r="K688" s="308"/>
      <c r="P688" s="307"/>
      <c r="W688" s="307"/>
      <c r="X688" s="307"/>
      <c r="AD688" s="309"/>
    </row>
    <row r="689" ht="15.75" customHeight="1">
      <c r="C689" s="307"/>
      <c r="F689" s="307"/>
      <c r="G689" s="307"/>
      <c r="K689" s="308"/>
      <c r="P689" s="307"/>
      <c r="W689" s="307"/>
      <c r="X689" s="307"/>
      <c r="AD689" s="309"/>
    </row>
    <row r="690" ht="15.75" customHeight="1">
      <c r="C690" s="307"/>
      <c r="F690" s="307"/>
      <c r="G690" s="307"/>
      <c r="K690" s="308"/>
      <c r="P690" s="307"/>
      <c r="W690" s="307"/>
      <c r="X690" s="307"/>
      <c r="AD690" s="309"/>
    </row>
    <row r="691" ht="15.75" customHeight="1">
      <c r="C691" s="307"/>
      <c r="F691" s="307"/>
      <c r="G691" s="307"/>
      <c r="K691" s="308"/>
      <c r="P691" s="307"/>
      <c r="W691" s="307"/>
      <c r="X691" s="307"/>
      <c r="AD691" s="309"/>
    </row>
    <row r="692" ht="15.75" customHeight="1">
      <c r="C692" s="307"/>
      <c r="F692" s="307"/>
      <c r="G692" s="307"/>
      <c r="K692" s="308"/>
      <c r="P692" s="307"/>
      <c r="W692" s="307"/>
      <c r="X692" s="307"/>
      <c r="AD692" s="309"/>
    </row>
    <row r="693" ht="15.75" customHeight="1">
      <c r="C693" s="307"/>
      <c r="F693" s="307"/>
      <c r="G693" s="307"/>
      <c r="K693" s="308"/>
      <c r="P693" s="307"/>
      <c r="W693" s="307"/>
      <c r="X693" s="307"/>
      <c r="AD693" s="309"/>
    </row>
    <row r="694" ht="15.75" customHeight="1">
      <c r="C694" s="307"/>
      <c r="F694" s="307"/>
      <c r="G694" s="307"/>
      <c r="K694" s="308"/>
      <c r="P694" s="307"/>
      <c r="W694" s="307"/>
      <c r="X694" s="307"/>
      <c r="AD694" s="309"/>
    </row>
    <row r="695" ht="15.75" customHeight="1">
      <c r="C695" s="307"/>
      <c r="F695" s="307"/>
      <c r="G695" s="307"/>
      <c r="K695" s="308"/>
      <c r="P695" s="307"/>
      <c r="W695" s="307"/>
      <c r="X695" s="307"/>
      <c r="AD695" s="309"/>
    </row>
    <row r="696" ht="15.75" customHeight="1">
      <c r="C696" s="307"/>
      <c r="F696" s="307"/>
      <c r="G696" s="307"/>
      <c r="K696" s="308"/>
      <c r="P696" s="307"/>
      <c r="W696" s="307"/>
      <c r="X696" s="307"/>
      <c r="AD696" s="309"/>
    </row>
    <row r="697" ht="15.75" customHeight="1">
      <c r="C697" s="307"/>
      <c r="F697" s="307"/>
      <c r="G697" s="307"/>
      <c r="K697" s="308"/>
      <c r="P697" s="307"/>
      <c r="W697" s="307"/>
      <c r="X697" s="307"/>
      <c r="AD697" s="309"/>
    </row>
    <row r="698" ht="15.75" customHeight="1">
      <c r="C698" s="307"/>
      <c r="F698" s="307"/>
      <c r="G698" s="307"/>
      <c r="K698" s="308"/>
      <c r="P698" s="307"/>
      <c r="W698" s="307"/>
      <c r="X698" s="307"/>
      <c r="AD698" s="309"/>
    </row>
    <row r="699" ht="15.75" customHeight="1">
      <c r="C699" s="307"/>
      <c r="F699" s="307"/>
      <c r="G699" s="307"/>
      <c r="K699" s="308"/>
      <c r="P699" s="307"/>
      <c r="W699" s="307"/>
      <c r="X699" s="307"/>
      <c r="AD699" s="309"/>
    </row>
    <row r="700" ht="15.75" customHeight="1">
      <c r="C700" s="307"/>
      <c r="F700" s="307"/>
      <c r="G700" s="307"/>
      <c r="K700" s="308"/>
      <c r="P700" s="307"/>
      <c r="W700" s="307"/>
      <c r="X700" s="307"/>
      <c r="AD700" s="309"/>
    </row>
    <row r="701" ht="15.75" customHeight="1">
      <c r="C701" s="307"/>
      <c r="F701" s="307"/>
      <c r="G701" s="307"/>
      <c r="K701" s="308"/>
      <c r="P701" s="307"/>
      <c r="W701" s="307"/>
      <c r="X701" s="307"/>
      <c r="AD701" s="309"/>
    </row>
    <row r="702" ht="15.75" customHeight="1">
      <c r="C702" s="307"/>
      <c r="F702" s="307"/>
      <c r="G702" s="307"/>
      <c r="K702" s="308"/>
      <c r="P702" s="307"/>
      <c r="W702" s="307"/>
      <c r="X702" s="307"/>
      <c r="AD702" s="309"/>
    </row>
    <row r="703" ht="15.75" customHeight="1">
      <c r="C703" s="307"/>
      <c r="F703" s="307"/>
      <c r="G703" s="307"/>
      <c r="K703" s="308"/>
      <c r="P703" s="307"/>
      <c r="W703" s="307"/>
      <c r="X703" s="307"/>
      <c r="AD703" s="309"/>
    </row>
    <row r="704" ht="15.75" customHeight="1">
      <c r="C704" s="307"/>
      <c r="F704" s="307"/>
      <c r="G704" s="307"/>
      <c r="K704" s="308"/>
      <c r="P704" s="307"/>
      <c r="W704" s="307"/>
      <c r="X704" s="307"/>
      <c r="AD704" s="309"/>
    </row>
    <row r="705" ht="15.75" customHeight="1">
      <c r="C705" s="307"/>
      <c r="F705" s="307"/>
      <c r="G705" s="307"/>
      <c r="K705" s="308"/>
      <c r="P705" s="307"/>
      <c r="W705" s="307"/>
      <c r="X705" s="307"/>
      <c r="AD705" s="309"/>
    </row>
    <row r="706" ht="15.75" customHeight="1">
      <c r="C706" s="307"/>
      <c r="F706" s="307"/>
      <c r="G706" s="307"/>
      <c r="K706" s="308"/>
      <c r="P706" s="307"/>
      <c r="W706" s="307"/>
      <c r="X706" s="307"/>
      <c r="AD706" s="309"/>
    </row>
    <row r="707" ht="15.75" customHeight="1">
      <c r="C707" s="307"/>
      <c r="F707" s="307"/>
      <c r="G707" s="307"/>
      <c r="K707" s="308"/>
      <c r="P707" s="307"/>
      <c r="W707" s="307"/>
      <c r="X707" s="307"/>
      <c r="AD707" s="309"/>
    </row>
    <row r="708" ht="15.75" customHeight="1">
      <c r="C708" s="307"/>
      <c r="F708" s="307"/>
      <c r="G708" s="307"/>
      <c r="K708" s="308"/>
      <c r="P708" s="307"/>
      <c r="W708" s="307"/>
      <c r="X708" s="307"/>
      <c r="AD708" s="309"/>
    </row>
    <row r="709" ht="15.75" customHeight="1">
      <c r="C709" s="307"/>
      <c r="F709" s="307"/>
      <c r="G709" s="307"/>
      <c r="K709" s="308"/>
      <c r="P709" s="307"/>
      <c r="W709" s="307"/>
      <c r="X709" s="307"/>
      <c r="AD709" s="309"/>
    </row>
    <row r="710" ht="15.75" customHeight="1">
      <c r="C710" s="307"/>
      <c r="F710" s="307"/>
      <c r="G710" s="307"/>
      <c r="K710" s="308"/>
      <c r="P710" s="307"/>
      <c r="W710" s="307"/>
      <c r="X710" s="307"/>
      <c r="AD710" s="309"/>
    </row>
    <row r="711" ht="15.75" customHeight="1">
      <c r="C711" s="307"/>
      <c r="F711" s="307"/>
      <c r="G711" s="307"/>
      <c r="K711" s="308"/>
      <c r="P711" s="307"/>
      <c r="W711" s="307"/>
      <c r="X711" s="307"/>
      <c r="AD711" s="309"/>
    </row>
    <row r="712" ht="15.75" customHeight="1">
      <c r="C712" s="307"/>
      <c r="F712" s="307"/>
      <c r="G712" s="307"/>
      <c r="K712" s="308"/>
      <c r="P712" s="307"/>
      <c r="W712" s="307"/>
      <c r="X712" s="307"/>
      <c r="AD712" s="309"/>
    </row>
    <row r="713" ht="15.75" customHeight="1">
      <c r="C713" s="307"/>
      <c r="F713" s="307"/>
      <c r="G713" s="307"/>
      <c r="K713" s="308"/>
      <c r="P713" s="307"/>
      <c r="W713" s="307"/>
      <c r="X713" s="307"/>
      <c r="AD713" s="309"/>
    </row>
    <row r="714" ht="15.75" customHeight="1">
      <c r="C714" s="307"/>
      <c r="F714" s="307"/>
      <c r="G714" s="307"/>
      <c r="K714" s="308"/>
      <c r="P714" s="307"/>
      <c r="W714" s="307"/>
      <c r="X714" s="307"/>
      <c r="AD714" s="309"/>
    </row>
    <row r="715" ht="15.75" customHeight="1">
      <c r="C715" s="307"/>
      <c r="F715" s="307"/>
      <c r="G715" s="307"/>
      <c r="K715" s="308"/>
      <c r="P715" s="307"/>
      <c r="W715" s="307"/>
      <c r="X715" s="307"/>
      <c r="AD715" s="309"/>
    </row>
    <row r="716" ht="15.75" customHeight="1">
      <c r="C716" s="307"/>
      <c r="F716" s="307"/>
      <c r="G716" s="307"/>
      <c r="K716" s="308"/>
      <c r="P716" s="307"/>
      <c r="W716" s="307"/>
      <c r="X716" s="307"/>
      <c r="AD716" s="309"/>
    </row>
    <row r="717" ht="15.75" customHeight="1">
      <c r="C717" s="307"/>
      <c r="F717" s="307"/>
      <c r="G717" s="307"/>
      <c r="K717" s="308"/>
      <c r="P717" s="307"/>
      <c r="W717" s="307"/>
      <c r="X717" s="307"/>
      <c r="AD717" s="309"/>
    </row>
    <row r="718" ht="15.75" customHeight="1">
      <c r="C718" s="307"/>
      <c r="F718" s="307"/>
      <c r="G718" s="307"/>
      <c r="K718" s="308"/>
      <c r="P718" s="307"/>
      <c r="W718" s="307"/>
      <c r="X718" s="307"/>
      <c r="AD718" s="309"/>
    </row>
    <row r="719" ht="15.75" customHeight="1">
      <c r="C719" s="307"/>
      <c r="F719" s="307"/>
      <c r="G719" s="307"/>
      <c r="K719" s="308"/>
      <c r="P719" s="307"/>
      <c r="W719" s="307"/>
      <c r="X719" s="307"/>
      <c r="AD719" s="309"/>
    </row>
    <row r="720" ht="15.75" customHeight="1">
      <c r="C720" s="307"/>
      <c r="F720" s="307"/>
      <c r="G720" s="307"/>
      <c r="K720" s="308"/>
      <c r="P720" s="307"/>
      <c r="W720" s="307"/>
      <c r="X720" s="307"/>
      <c r="AD720" s="309"/>
    </row>
    <row r="721" ht="15.75" customHeight="1">
      <c r="C721" s="307"/>
      <c r="F721" s="307"/>
      <c r="G721" s="307"/>
      <c r="K721" s="308"/>
      <c r="P721" s="307"/>
      <c r="W721" s="307"/>
      <c r="X721" s="307"/>
      <c r="AD721" s="309"/>
    </row>
    <row r="722" ht="15.75" customHeight="1">
      <c r="C722" s="307"/>
      <c r="F722" s="307"/>
      <c r="G722" s="307"/>
      <c r="K722" s="308"/>
      <c r="P722" s="307"/>
      <c r="W722" s="307"/>
      <c r="X722" s="307"/>
      <c r="AD722" s="309"/>
    </row>
    <row r="723" ht="15.75" customHeight="1">
      <c r="C723" s="307"/>
      <c r="F723" s="307"/>
      <c r="G723" s="307"/>
      <c r="K723" s="308"/>
      <c r="P723" s="307"/>
      <c r="W723" s="307"/>
      <c r="X723" s="307"/>
      <c r="AD723" s="309"/>
    </row>
    <row r="724" ht="15.75" customHeight="1">
      <c r="C724" s="307"/>
      <c r="F724" s="307"/>
      <c r="G724" s="307"/>
      <c r="K724" s="308"/>
      <c r="P724" s="307"/>
      <c r="W724" s="307"/>
      <c r="X724" s="307"/>
      <c r="AD724" s="309"/>
    </row>
    <row r="725" ht="15.75" customHeight="1">
      <c r="C725" s="307"/>
      <c r="F725" s="307"/>
      <c r="G725" s="307"/>
      <c r="K725" s="308"/>
      <c r="P725" s="307"/>
      <c r="W725" s="307"/>
      <c r="X725" s="307"/>
      <c r="AD725" s="309"/>
    </row>
    <row r="726" ht="15.75" customHeight="1">
      <c r="C726" s="307"/>
      <c r="F726" s="307"/>
      <c r="G726" s="307"/>
      <c r="K726" s="308"/>
      <c r="P726" s="307"/>
      <c r="W726" s="307"/>
      <c r="X726" s="307"/>
      <c r="AD726" s="309"/>
    </row>
    <row r="727" ht="15.75" customHeight="1">
      <c r="C727" s="307"/>
      <c r="F727" s="307"/>
      <c r="G727" s="307"/>
      <c r="K727" s="308"/>
      <c r="P727" s="307"/>
      <c r="W727" s="307"/>
      <c r="X727" s="307"/>
      <c r="AD727" s="309"/>
    </row>
    <row r="728" ht="15.75" customHeight="1">
      <c r="C728" s="307"/>
      <c r="F728" s="307"/>
      <c r="G728" s="307"/>
      <c r="K728" s="308"/>
      <c r="P728" s="307"/>
      <c r="W728" s="307"/>
      <c r="X728" s="307"/>
      <c r="AD728" s="309"/>
    </row>
    <row r="729" ht="15.75" customHeight="1">
      <c r="C729" s="307"/>
      <c r="F729" s="307"/>
      <c r="G729" s="307"/>
      <c r="K729" s="308"/>
      <c r="P729" s="307"/>
      <c r="W729" s="307"/>
      <c r="X729" s="307"/>
      <c r="AD729" s="309"/>
    </row>
    <row r="730" ht="15.75" customHeight="1">
      <c r="C730" s="307"/>
      <c r="F730" s="307"/>
      <c r="G730" s="307"/>
      <c r="K730" s="308"/>
      <c r="P730" s="307"/>
      <c r="W730" s="307"/>
      <c r="X730" s="307"/>
      <c r="AD730" s="309"/>
    </row>
    <row r="731" ht="15.75" customHeight="1">
      <c r="C731" s="307"/>
      <c r="F731" s="307"/>
      <c r="G731" s="307"/>
      <c r="K731" s="308"/>
      <c r="P731" s="307"/>
      <c r="W731" s="307"/>
      <c r="X731" s="307"/>
      <c r="AD731" s="309"/>
    </row>
    <row r="732" ht="15.75" customHeight="1">
      <c r="C732" s="307"/>
      <c r="F732" s="307"/>
      <c r="G732" s="307"/>
      <c r="K732" s="308"/>
      <c r="P732" s="307"/>
      <c r="W732" s="307"/>
      <c r="X732" s="307"/>
      <c r="AD732" s="309"/>
    </row>
    <row r="733" ht="15.75" customHeight="1">
      <c r="C733" s="307"/>
      <c r="F733" s="307"/>
      <c r="G733" s="307"/>
      <c r="K733" s="308"/>
      <c r="P733" s="307"/>
      <c r="W733" s="307"/>
      <c r="X733" s="307"/>
      <c r="AD733" s="309"/>
    </row>
    <row r="734" ht="15.75" customHeight="1">
      <c r="C734" s="307"/>
      <c r="F734" s="307"/>
      <c r="G734" s="307"/>
      <c r="K734" s="308"/>
      <c r="P734" s="307"/>
      <c r="W734" s="307"/>
      <c r="X734" s="307"/>
      <c r="AD734" s="309"/>
    </row>
    <row r="735" ht="15.75" customHeight="1">
      <c r="C735" s="307"/>
      <c r="F735" s="307"/>
      <c r="G735" s="307"/>
      <c r="K735" s="308"/>
      <c r="P735" s="307"/>
      <c r="W735" s="307"/>
      <c r="X735" s="307"/>
      <c r="AD735" s="309"/>
    </row>
    <row r="736" ht="15.75" customHeight="1">
      <c r="C736" s="307"/>
      <c r="F736" s="307"/>
      <c r="G736" s="307"/>
      <c r="K736" s="308"/>
      <c r="P736" s="307"/>
      <c r="W736" s="307"/>
      <c r="X736" s="307"/>
      <c r="AD736" s="309"/>
    </row>
    <row r="737" ht="15.75" customHeight="1">
      <c r="C737" s="307"/>
      <c r="F737" s="307"/>
      <c r="G737" s="307"/>
      <c r="K737" s="308"/>
      <c r="P737" s="307"/>
      <c r="W737" s="307"/>
      <c r="X737" s="307"/>
      <c r="AD737" s="309"/>
    </row>
    <row r="738" ht="15.75" customHeight="1">
      <c r="C738" s="307"/>
      <c r="F738" s="307"/>
      <c r="G738" s="307"/>
      <c r="K738" s="308"/>
      <c r="P738" s="307"/>
      <c r="W738" s="307"/>
      <c r="X738" s="307"/>
      <c r="AD738" s="309"/>
    </row>
    <row r="739" ht="15.75" customHeight="1">
      <c r="C739" s="307"/>
      <c r="F739" s="307"/>
      <c r="G739" s="307"/>
      <c r="K739" s="308"/>
      <c r="P739" s="307"/>
      <c r="W739" s="307"/>
      <c r="X739" s="307"/>
      <c r="AD739" s="309"/>
    </row>
    <row r="740" ht="15.75" customHeight="1">
      <c r="C740" s="307"/>
      <c r="F740" s="307"/>
      <c r="G740" s="307"/>
      <c r="K740" s="308"/>
      <c r="P740" s="307"/>
      <c r="W740" s="307"/>
      <c r="X740" s="307"/>
      <c r="AD740" s="309"/>
    </row>
    <row r="741" ht="15.75" customHeight="1">
      <c r="C741" s="307"/>
      <c r="F741" s="307"/>
      <c r="G741" s="307"/>
      <c r="K741" s="308"/>
      <c r="P741" s="307"/>
      <c r="W741" s="307"/>
      <c r="X741" s="307"/>
      <c r="AD741" s="309"/>
    </row>
    <row r="742" ht="15.75" customHeight="1">
      <c r="C742" s="307"/>
      <c r="F742" s="307"/>
      <c r="G742" s="307"/>
      <c r="K742" s="308"/>
      <c r="P742" s="307"/>
      <c r="W742" s="307"/>
      <c r="X742" s="307"/>
      <c r="AD742" s="309"/>
    </row>
    <row r="743" ht="15.75" customHeight="1">
      <c r="C743" s="307"/>
      <c r="F743" s="307"/>
      <c r="G743" s="307"/>
      <c r="K743" s="308"/>
      <c r="P743" s="307"/>
      <c r="W743" s="307"/>
      <c r="X743" s="307"/>
      <c r="AD743" s="309"/>
    </row>
    <row r="744" ht="15.75" customHeight="1">
      <c r="C744" s="307"/>
      <c r="F744" s="307"/>
      <c r="G744" s="307"/>
      <c r="K744" s="308"/>
      <c r="P744" s="307"/>
      <c r="W744" s="307"/>
      <c r="X744" s="307"/>
      <c r="AD744" s="309"/>
    </row>
    <row r="745" ht="15.75" customHeight="1">
      <c r="C745" s="307"/>
      <c r="F745" s="307"/>
      <c r="G745" s="307"/>
      <c r="K745" s="308"/>
      <c r="P745" s="307"/>
      <c r="W745" s="307"/>
      <c r="X745" s="307"/>
      <c r="AD745" s="309"/>
    </row>
    <row r="746" ht="15.75" customHeight="1">
      <c r="C746" s="307"/>
      <c r="F746" s="307"/>
      <c r="G746" s="307"/>
      <c r="K746" s="308"/>
      <c r="P746" s="307"/>
      <c r="W746" s="307"/>
      <c r="X746" s="307"/>
      <c r="AD746" s="309"/>
    </row>
    <row r="747" ht="15.75" customHeight="1">
      <c r="C747" s="307"/>
      <c r="F747" s="307"/>
      <c r="G747" s="307"/>
      <c r="K747" s="308"/>
      <c r="P747" s="307"/>
      <c r="W747" s="307"/>
      <c r="X747" s="307"/>
      <c r="AD747" s="309"/>
    </row>
    <row r="748" ht="15.75" customHeight="1">
      <c r="C748" s="307"/>
      <c r="F748" s="307"/>
      <c r="G748" s="307"/>
      <c r="K748" s="308"/>
      <c r="P748" s="307"/>
      <c r="W748" s="307"/>
      <c r="X748" s="307"/>
      <c r="AD748" s="309"/>
    </row>
    <row r="749" ht="15.75" customHeight="1">
      <c r="C749" s="307"/>
      <c r="F749" s="307"/>
      <c r="G749" s="307"/>
      <c r="K749" s="308"/>
      <c r="P749" s="307"/>
      <c r="W749" s="307"/>
      <c r="X749" s="307"/>
      <c r="AD749" s="309"/>
    </row>
    <row r="750" ht="15.75" customHeight="1">
      <c r="C750" s="307"/>
      <c r="F750" s="307"/>
      <c r="G750" s="307"/>
      <c r="K750" s="308"/>
      <c r="P750" s="307"/>
      <c r="W750" s="307"/>
      <c r="X750" s="307"/>
      <c r="AD750" s="309"/>
    </row>
    <row r="751" ht="15.75" customHeight="1">
      <c r="C751" s="307"/>
      <c r="F751" s="307"/>
      <c r="G751" s="307"/>
      <c r="K751" s="308"/>
      <c r="P751" s="307"/>
      <c r="W751" s="307"/>
      <c r="X751" s="307"/>
      <c r="AD751" s="309"/>
    </row>
    <row r="752" ht="15.75" customHeight="1">
      <c r="C752" s="307"/>
      <c r="F752" s="307"/>
      <c r="G752" s="307"/>
      <c r="K752" s="308"/>
      <c r="P752" s="307"/>
      <c r="W752" s="307"/>
      <c r="X752" s="307"/>
      <c r="AD752" s="309"/>
    </row>
    <row r="753" ht="15.75" customHeight="1">
      <c r="C753" s="307"/>
      <c r="F753" s="307"/>
      <c r="G753" s="307"/>
      <c r="K753" s="308"/>
      <c r="P753" s="307"/>
      <c r="W753" s="307"/>
      <c r="X753" s="307"/>
      <c r="AD753" s="309"/>
    </row>
    <row r="754" ht="15.75" customHeight="1">
      <c r="C754" s="307"/>
      <c r="F754" s="307"/>
      <c r="G754" s="307"/>
      <c r="K754" s="308"/>
      <c r="P754" s="307"/>
      <c r="W754" s="307"/>
      <c r="X754" s="307"/>
      <c r="AD754" s="309"/>
    </row>
    <row r="755" ht="15.75" customHeight="1">
      <c r="C755" s="307"/>
      <c r="F755" s="307"/>
      <c r="G755" s="307"/>
      <c r="K755" s="308"/>
      <c r="P755" s="307"/>
      <c r="W755" s="307"/>
      <c r="X755" s="307"/>
      <c r="AD755" s="309"/>
    </row>
    <row r="756" ht="15.75" customHeight="1">
      <c r="C756" s="307"/>
      <c r="F756" s="307"/>
      <c r="G756" s="307"/>
      <c r="K756" s="308"/>
      <c r="P756" s="307"/>
      <c r="W756" s="307"/>
      <c r="X756" s="307"/>
      <c r="AD756" s="309"/>
    </row>
    <row r="757" ht="15.75" customHeight="1">
      <c r="C757" s="307"/>
      <c r="F757" s="307"/>
      <c r="G757" s="307"/>
      <c r="K757" s="308"/>
      <c r="P757" s="307"/>
      <c r="W757" s="307"/>
      <c r="X757" s="307"/>
      <c r="AD757" s="309"/>
    </row>
    <row r="758" ht="15.75" customHeight="1">
      <c r="C758" s="307"/>
      <c r="F758" s="307"/>
      <c r="G758" s="307"/>
      <c r="K758" s="308"/>
      <c r="P758" s="307"/>
      <c r="W758" s="307"/>
      <c r="X758" s="307"/>
      <c r="AD758" s="309"/>
    </row>
    <row r="759" ht="15.75" customHeight="1">
      <c r="C759" s="307"/>
      <c r="F759" s="307"/>
      <c r="G759" s="307"/>
      <c r="K759" s="308"/>
      <c r="P759" s="307"/>
      <c r="W759" s="307"/>
      <c r="X759" s="307"/>
      <c r="AD759" s="309"/>
    </row>
    <row r="760" ht="15.75" customHeight="1">
      <c r="C760" s="307"/>
      <c r="F760" s="307"/>
      <c r="G760" s="307"/>
      <c r="K760" s="308"/>
      <c r="P760" s="307"/>
      <c r="W760" s="307"/>
      <c r="X760" s="307"/>
      <c r="AD760" s="309"/>
    </row>
    <row r="761" ht="15.75" customHeight="1">
      <c r="C761" s="307"/>
      <c r="F761" s="307"/>
      <c r="G761" s="307"/>
      <c r="K761" s="308"/>
      <c r="P761" s="307"/>
      <c r="W761" s="307"/>
      <c r="X761" s="307"/>
      <c r="AD761" s="309"/>
    </row>
    <row r="762" ht="15.75" customHeight="1">
      <c r="C762" s="307"/>
      <c r="F762" s="307"/>
      <c r="G762" s="307"/>
      <c r="K762" s="308"/>
      <c r="P762" s="307"/>
      <c r="W762" s="307"/>
      <c r="X762" s="307"/>
      <c r="AD762" s="309"/>
    </row>
    <row r="763" ht="15.75" customHeight="1">
      <c r="C763" s="307"/>
      <c r="F763" s="307"/>
      <c r="G763" s="307"/>
      <c r="K763" s="308"/>
      <c r="P763" s="307"/>
      <c r="W763" s="307"/>
      <c r="X763" s="307"/>
      <c r="AD763" s="309"/>
    </row>
    <row r="764" ht="15.75" customHeight="1">
      <c r="C764" s="307"/>
      <c r="F764" s="307"/>
      <c r="G764" s="307"/>
      <c r="K764" s="308"/>
      <c r="P764" s="307"/>
      <c r="W764" s="307"/>
      <c r="X764" s="307"/>
      <c r="AD764" s="309"/>
    </row>
    <row r="765" ht="15.75" customHeight="1">
      <c r="C765" s="307"/>
      <c r="F765" s="307"/>
      <c r="G765" s="307"/>
      <c r="K765" s="308"/>
      <c r="P765" s="307"/>
      <c r="W765" s="307"/>
      <c r="X765" s="307"/>
      <c r="AD765" s="309"/>
    </row>
    <row r="766" ht="15.75" customHeight="1">
      <c r="C766" s="307"/>
      <c r="F766" s="307"/>
      <c r="G766" s="307"/>
      <c r="K766" s="308"/>
      <c r="P766" s="307"/>
      <c r="W766" s="307"/>
      <c r="X766" s="307"/>
      <c r="AD766" s="309"/>
    </row>
    <row r="767" ht="15.75" customHeight="1">
      <c r="C767" s="307"/>
      <c r="F767" s="307"/>
      <c r="G767" s="307"/>
      <c r="K767" s="308"/>
      <c r="P767" s="307"/>
      <c r="W767" s="307"/>
      <c r="X767" s="307"/>
      <c r="AD767" s="309"/>
    </row>
    <row r="768" ht="15.75" customHeight="1">
      <c r="C768" s="307"/>
      <c r="F768" s="307"/>
      <c r="G768" s="307"/>
      <c r="K768" s="308"/>
      <c r="P768" s="307"/>
      <c r="W768" s="307"/>
      <c r="X768" s="307"/>
      <c r="AD768" s="309"/>
    </row>
    <row r="769" ht="15.75" customHeight="1">
      <c r="C769" s="307"/>
      <c r="F769" s="307"/>
      <c r="G769" s="307"/>
      <c r="K769" s="308"/>
      <c r="P769" s="307"/>
      <c r="W769" s="307"/>
      <c r="X769" s="307"/>
      <c r="AD769" s="309"/>
    </row>
    <row r="770" ht="15.75" customHeight="1">
      <c r="C770" s="307"/>
      <c r="F770" s="307"/>
      <c r="G770" s="307"/>
      <c r="K770" s="308"/>
      <c r="P770" s="307"/>
      <c r="W770" s="307"/>
      <c r="X770" s="307"/>
      <c r="AD770" s="309"/>
    </row>
    <row r="771" ht="15.75" customHeight="1">
      <c r="C771" s="307"/>
      <c r="F771" s="307"/>
      <c r="G771" s="307"/>
      <c r="K771" s="308"/>
      <c r="P771" s="307"/>
      <c r="W771" s="307"/>
      <c r="X771" s="307"/>
      <c r="AD771" s="309"/>
    </row>
    <row r="772" ht="15.75" customHeight="1">
      <c r="C772" s="307"/>
      <c r="F772" s="307"/>
      <c r="G772" s="307"/>
      <c r="K772" s="308"/>
      <c r="P772" s="307"/>
      <c r="W772" s="307"/>
      <c r="X772" s="307"/>
      <c r="AD772" s="309"/>
    </row>
    <row r="773" ht="15.75" customHeight="1">
      <c r="C773" s="307"/>
      <c r="F773" s="307"/>
      <c r="G773" s="307"/>
      <c r="K773" s="308"/>
      <c r="P773" s="307"/>
      <c r="W773" s="307"/>
      <c r="X773" s="307"/>
      <c r="AD773" s="309"/>
    </row>
    <row r="774" ht="15.75" customHeight="1">
      <c r="C774" s="307"/>
      <c r="F774" s="307"/>
      <c r="G774" s="307"/>
      <c r="K774" s="308"/>
      <c r="P774" s="307"/>
      <c r="W774" s="307"/>
      <c r="X774" s="307"/>
      <c r="AD774" s="309"/>
    </row>
    <row r="775" ht="15.75" customHeight="1">
      <c r="C775" s="307"/>
      <c r="F775" s="307"/>
      <c r="G775" s="307"/>
      <c r="K775" s="308"/>
      <c r="P775" s="307"/>
      <c r="W775" s="307"/>
      <c r="X775" s="307"/>
      <c r="AD775" s="309"/>
    </row>
    <row r="776" ht="15.75" customHeight="1">
      <c r="C776" s="307"/>
      <c r="F776" s="307"/>
      <c r="G776" s="307"/>
      <c r="K776" s="308"/>
      <c r="P776" s="307"/>
      <c r="W776" s="307"/>
      <c r="X776" s="307"/>
      <c r="AD776" s="309"/>
    </row>
    <row r="777" ht="15.75" customHeight="1">
      <c r="C777" s="307"/>
      <c r="F777" s="307"/>
      <c r="G777" s="307"/>
      <c r="K777" s="308"/>
      <c r="P777" s="307"/>
      <c r="W777" s="307"/>
      <c r="X777" s="307"/>
      <c r="AD777" s="309"/>
    </row>
    <row r="778" ht="15.75" customHeight="1">
      <c r="C778" s="307"/>
      <c r="F778" s="307"/>
      <c r="G778" s="307"/>
      <c r="K778" s="308"/>
      <c r="P778" s="307"/>
      <c r="W778" s="307"/>
      <c r="X778" s="307"/>
      <c r="AD778" s="309"/>
    </row>
    <row r="779" ht="15.75" customHeight="1">
      <c r="C779" s="307"/>
      <c r="F779" s="307"/>
      <c r="G779" s="307"/>
      <c r="K779" s="308"/>
      <c r="P779" s="307"/>
      <c r="W779" s="307"/>
      <c r="X779" s="307"/>
      <c r="AD779" s="309"/>
    </row>
    <row r="780" ht="15.75" customHeight="1">
      <c r="C780" s="307"/>
      <c r="F780" s="307"/>
      <c r="G780" s="307"/>
      <c r="K780" s="308"/>
      <c r="P780" s="307"/>
      <c r="W780" s="307"/>
      <c r="X780" s="307"/>
      <c r="AD780" s="309"/>
    </row>
    <row r="781" ht="15.75" customHeight="1">
      <c r="C781" s="307"/>
      <c r="F781" s="307"/>
      <c r="G781" s="307"/>
      <c r="K781" s="308"/>
      <c r="P781" s="307"/>
      <c r="W781" s="307"/>
      <c r="X781" s="307"/>
      <c r="AD781" s="309"/>
    </row>
    <row r="782" ht="15.75" customHeight="1">
      <c r="C782" s="307"/>
      <c r="F782" s="307"/>
      <c r="G782" s="307"/>
      <c r="K782" s="308"/>
      <c r="P782" s="307"/>
      <c r="W782" s="307"/>
      <c r="X782" s="307"/>
      <c r="AD782" s="309"/>
    </row>
    <row r="783" ht="15.75" customHeight="1">
      <c r="C783" s="307"/>
      <c r="F783" s="307"/>
      <c r="G783" s="307"/>
      <c r="K783" s="308"/>
      <c r="P783" s="307"/>
      <c r="W783" s="307"/>
      <c r="X783" s="307"/>
      <c r="AD783" s="309"/>
    </row>
    <row r="784" ht="15.75" customHeight="1">
      <c r="C784" s="307"/>
      <c r="F784" s="307"/>
      <c r="G784" s="307"/>
      <c r="K784" s="308"/>
      <c r="P784" s="307"/>
      <c r="W784" s="307"/>
      <c r="X784" s="307"/>
      <c r="AD784" s="309"/>
    </row>
    <row r="785" ht="15.75" customHeight="1">
      <c r="C785" s="307"/>
      <c r="F785" s="307"/>
      <c r="G785" s="307"/>
      <c r="K785" s="308"/>
      <c r="P785" s="307"/>
      <c r="W785" s="307"/>
      <c r="X785" s="307"/>
      <c r="AD785" s="309"/>
    </row>
    <row r="786" ht="15.75" customHeight="1">
      <c r="C786" s="307"/>
      <c r="F786" s="307"/>
      <c r="G786" s="307"/>
      <c r="K786" s="308"/>
      <c r="P786" s="307"/>
      <c r="W786" s="307"/>
      <c r="X786" s="307"/>
      <c r="AD786" s="309"/>
    </row>
    <row r="787" ht="15.75" customHeight="1">
      <c r="C787" s="307"/>
      <c r="F787" s="307"/>
      <c r="G787" s="307"/>
      <c r="K787" s="308"/>
      <c r="P787" s="307"/>
      <c r="W787" s="307"/>
      <c r="X787" s="307"/>
      <c r="AD787" s="309"/>
    </row>
    <row r="788" ht="15.75" customHeight="1">
      <c r="C788" s="307"/>
      <c r="F788" s="307"/>
      <c r="G788" s="307"/>
      <c r="K788" s="308"/>
      <c r="P788" s="307"/>
      <c r="W788" s="307"/>
      <c r="X788" s="307"/>
      <c r="AD788" s="309"/>
    </row>
    <row r="789" ht="15.75" customHeight="1">
      <c r="C789" s="307"/>
      <c r="F789" s="307"/>
      <c r="G789" s="307"/>
      <c r="K789" s="308"/>
      <c r="P789" s="307"/>
      <c r="W789" s="307"/>
      <c r="X789" s="307"/>
      <c r="AD789" s="309"/>
    </row>
    <row r="790" ht="15.75" customHeight="1">
      <c r="C790" s="307"/>
      <c r="F790" s="307"/>
      <c r="G790" s="307"/>
      <c r="K790" s="308"/>
      <c r="P790" s="307"/>
      <c r="W790" s="307"/>
      <c r="X790" s="307"/>
      <c r="AD790" s="309"/>
    </row>
    <row r="791" ht="15.75" customHeight="1">
      <c r="C791" s="307"/>
      <c r="F791" s="307"/>
      <c r="G791" s="307"/>
      <c r="K791" s="308"/>
      <c r="P791" s="307"/>
      <c r="W791" s="307"/>
      <c r="X791" s="307"/>
      <c r="AD791" s="309"/>
    </row>
    <row r="792" ht="15.75" customHeight="1">
      <c r="C792" s="307"/>
      <c r="F792" s="307"/>
      <c r="G792" s="307"/>
      <c r="K792" s="308"/>
      <c r="P792" s="307"/>
      <c r="W792" s="307"/>
      <c r="X792" s="307"/>
      <c r="AD792" s="309"/>
    </row>
    <row r="793" ht="15.75" customHeight="1">
      <c r="C793" s="307"/>
      <c r="F793" s="307"/>
      <c r="G793" s="307"/>
      <c r="K793" s="308"/>
      <c r="P793" s="307"/>
      <c r="W793" s="307"/>
      <c r="X793" s="307"/>
      <c r="AD793" s="309"/>
    </row>
    <row r="794" ht="15.75" customHeight="1">
      <c r="C794" s="307"/>
      <c r="F794" s="307"/>
      <c r="G794" s="307"/>
      <c r="K794" s="308"/>
      <c r="P794" s="307"/>
      <c r="W794" s="307"/>
      <c r="X794" s="307"/>
      <c r="AD794" s="309"/>
    </row>
    <row r="795" ht="15.75" customHeight="1">
      <c r="C795" s="307"/>
      <c r="F795" s="307"/>
      <c r="G795" s="307"/>
      <c r="K795" s="308"/>
      <c r="P795" s="307"/>
      <c r="W795" s="307"/>
      <c r="X795" s="307"/>
      <c r="AD795" s="309"/>
    </row>
    <row r="796" ht="15.75" customHeight="1">
      <c r="C796" s="307"/>
      <c r="F796" s="307"/>
      <c r="G796" s="307"/>
      <c r="K796" s="308"/>
      <c r="P796" s="307"/>
      <c r="W796" s="307"/>
      <c r="X796" s="307"/>
      <c r="AD796" s="309"/>
    </row>
    <row r="797" ht="15.75" customHeight="1">
      <c r="C797" s="307"/>
      <c r="F797" s="307"/>
      <c r="G797" s="307"/>
      <c r="K797" s="308"/>
      <c r="P797" s="307"/>
      <c r="W797" s="307"/>
      <c r="X797" s="307"/>
      <c r="AD797" s="309"/>
    </row>
    <row r="798" ht="15.75" customHeight="1">
      <c r="C798" s="307"/>
      <c r="F798" s="307"/>
      <c r="G798" s="307"/>
      <c r="K798" s="308"/>
      <c r="P798" s="307"/>
      <c r="W798" s="307"/>
      <c r="X798" s="307"/>
      <c r="AD798" s="309"/>
    </row>
    <row r="799" ht="15.75" customHeight="1">
      <c r="C799" s="307"/>
      <c r="F799" s="307"/>
      <c r="G799" s="307"/>
      <c r="K799" s="308"/>
      <c r="P799" s="307"/>
      <c r="W799" s="307"/>
      <c r="X799" s="307"/>
      <c r="AD799" s="309"/>
    </row>
    <row r="800" ht="15.75" customHeight="1">
      <c r="C800" s="307"/>
      <c r="F800" s="307"/>
      <c r="G800" s="307"/>
      <c r="K800" s="308"/>
      <c r="P800" s="307"/>
      <c r="W800" s="307"/>
      <c r="X800" s="307"/>
      <c r="AD800" s="309"/>
    </row>
    <row r="801" ht="15.75" customHeight="1">
      <c r="C801" s="307"/>
      <c r="F801" s="307"/>
      <c r="G801" s="307"/>
      <c r="K801" s="308"/>
      <c r="P801" s="307"/>
      <c r="W801" s="307"/>
      <c r="X801" s="307"/>
      <c r="AD801" s="309"/>
    </row>
    <row r="802" ht="15.75" customHeight="1">
      <c r="C802" s="307"/>
      <c r="F802" s="307"/>
      <c r="G802" s="307"/>
      <c r="K802" s="308"/>
      <c r="P802" s="307"/>
      <c r="W802" s="307"/>
      <c r="X802" s="307"/>
      <c r="AD802" s="309"/>
    </row>
    <row r="803" ht="15.75" customHeight="1">
      <c r="C803" s="307"/>
      <c r="F803" s="307"/>
      <c r="G803" s="307"/>
      <c r="K803" s="308"/>
      <c r="P803" s="307"/>
      <c r="W803" s="307"/>
      <c r="X803" s="307"/>
      <c r="AD803" s="309"/>
    </row>
    <row r="804" ht="15.75" customHeight="1">
      <c r="C804" s="307"/>
      <c r="F804" s="307"/>
      <c r="G804" s="307"/>
      <c r="K804" s="308"/>
      <c r="P804" s="307"/>
      <c r="W804" s="307"/>
      <c r="X804" s="307"/>
      <c r="AD804" s="309"/>
    </row>
    <row r="805" ht="15.75" customHeight="1">
      <c r="C805" s="307"/>
      <c r="F805" s="307"/>
      <c r="G805" s="307"/>
      <c r="K805" s="308"/>
      <c r="P805" s="307"/>
      <c r="W805" s="307"/>
      <c r="X805" s="307"/>
      <c r="AD805" s="309"/>
    </row>
    <row r="806" ht="15.75" customHeight="1">
      <c r="C806" s="307"/>
      <c r="F806" s="307"/>
      <c r="G806" s="307"/>
      <c r="K806" s="308"/>
      <c r="P806" s="307"/>
      <c r="W806" s="307"/>
      <c r="X806" s="307"/>
      <c r="AD806" s="309"/>
    </row>
    <row r="807" ht="15.75" customHeight="1">
      <c r="C807" s="307"/>
      <c r="F807" s="307"/>
      <c r="G807" s="307"/>
      <c r="K807" s="308"/>
      <c r="P807" s="307"/>
      <c r="W807" s="307"/>
      <c r="X807" s="307"/>
      <c r="AD807" s="309"/>
    </row>
    <row r="808" ht="15.75" customHeight="1">
      <c r="C808" s="307"/>
      <c r="F808" s="307"/>
      <c r="G808" s="307"/>
      <c r="K808" s="308"/>
      <c r="P808" s="307"/>
      <c r="W808" s="307"/>
      <c r="X808" s="307"/>
      <c r="AD808" s="309"/>
    </row>
    <row r="809" ht="15.75" customHeight="1">
      <c r="C809" s="307"/>
      <c r="F809" s="307"/>
      <c r="G809" s="307"/>
      <c r="K809" s="308"/>
      <c r="P809" s="307"/>
      <c r="W809" s="307"/>
      <c r="X809" s="307"/>
      <c r="AD809" s="309"/>
    </row>
    <row r="810" ht="15.75" customHeight="1">
      <c r="C810" s="307"/>
      <c r="F810" s="307"/>
      <c r="G810" s="307"/>
      <c r="K810" s="308"/>
      <c r="P810" s="307"/>
      <c r="W810" s="307"/>
      <c r="X810" s="307"/>
      <c r="AD810" s="309"/>
    </row>
    <row r="811" ht="15.75" customHeight="1">
      <c r="C811" s="307"/>
      <c r="F811" s="307"/>
      <c r="G811" s="307"/>
      <c r="K811" s="308"/>
      <c r="P811" s="307"/>
      <c r="W811" s="307"/>
      <c r="X811" s="307"/>
      <c r="AD811" s="309"/>
    </row>
    <row r="812" ht="15.75" customHeight="1">
      <c r="C812" s="307"/>
      <c r="F812" s="307"/>
      <c r="G812" s="307"/>
      <c r="K812" s="308"/>
      <c r="P812" s="307"/>
      <c r="W812" s="307"/>
      <c r="X812" s="307"/>
      <c r="AD812" s="309"/>
    </row>
    <row r="813" ht="15.75" customHeight="1">
      <c r="C813" s="307"/>
      <c r="F813" s="307"/>
      <c r="G813" s="307"/>
      <c r="K813" s="308"/>
      <c r="P813" s="307"/>
      <c r="W813" s="307"/>
      <c r="X813" s="307"/>
      <c r="AD813" s="309"/>
    </row>
    <row r="814" ht="15.75" customHeight="1">
      <c r="C814" s="307"/>
      <c r="F814" s="307"/>
      <c r="G814" s="307"/>
      <c r="K814" s="308"/>
      <c r="P814" s="307"/>
      <c r="W814" s="307"/>
      <c r="X814" s="307"/>
      <c r="AD814" s="309"/>
    </row>
    <row r="815" ht="15.75" customHeight="1">
      <c r="C815" s="307"/>
      <c r="F815" s="307"/>
      <c r="G815" s="307"/>
      <c r="K815" s="308"/>
      <c r="P815" s="307"/>
      <c r="W815" s="307"/>
      <c r="X815" s="307"/>
      <c r="AD815" s="309"/>
    </row>
    <row r="816" ht="15.75" customHeight="1">
      <c r="C816" s="307"/>
      <c r="F816" s="307"/>
      <c r="G816" s="307"/>
      <c r="K816" s="308"/>
      <c r="P816" s="307"/>
      <c r="W816" s="307"/>
      <c r="X816" s="307"/>
      <c r="AD816" s="309"/>
    </row>
    <row r="817" ht="15.75" customHeight="1">
      <c r="C817" s="307"/>
      <c r="F817" s="307"/>
      <c r="G817" s="307"/>
      <c r="K817" s="308"/>
      <c r="P817" s="307"/>
      <c r="W817" s="307"/>
      <c r="X817" s="307"/>
      <c r="AD817" s="309"/>
    </row>
    <row r="818" ht="15.75" customHeight="1">
      <c r="C818" s="307"/>
      <c r="F818" s="307"/>
      <c r="G818" s="307"/>
      <c r="K818" s="308"/>
      <c r="P818" s="307"/>
      <c r="W818" s="307"/>
      <c r="X818" s="307"/>
      <c r="AD818" s="309"/>
    </row>
    <row r="819" ht="15.75" customHeight="1">
      <c r="C819" s="307"/>
      <c r="F819" s="307"/>
      <c r="G819" s="307"/>
      <c r="K819" s="308"/>
      <c r="P819" s="307"/>
      <c r="W819" s="307"/>
      <c r="X819" s="307"/>
      <c r="AD819" s="309"/>
    </row>
    <row r="820" ht="15.75" customHeight="1">
      <c r="C820" s="307"/>
      <c r="F820" s="307"/>
      <c r="G820" s="307"/>
      <c r="K820" s="308"/>
      <c r="P820" s="307"/>
      <c r="W820" s="307"/>
      <c r="X820" s="307"/>
      <c r="AD820" s="309"/>
    </row>
    <row r="821" ht="15.75" customHeight="1">
      <c r="C821" s="307"/>
      <c r="F821" s="307"/>
      <c r="G821" s="307"/>
      <c r="K821" s="308"/>
      <c r="P821" s="307"/>
      <c r="W821" s="307"/>
      <c r="X821" s="307"/>
      <c r="AD821" s="309"/>
    </row>
    <row r="822" ht="15.75" customHeight="1">
      <c r="C822" s="307"/>
      <c r="F822" s="307"/>
      <c r="G822" s="307"/>
      <c r="K822" s="308"/>
      <c r="P822" s="307"/>
      <c r="W822" s="307"/>
      <c r="X822" s="307"/>
      <c r="AD822" s="309"/>
    </row>
    <row r="823" ht="15.75" customHeight="1">
      <c r="C823" s="307"/>
      <c r="F823" s="307"/>
      <c r="G823" s="307"/>
      <c r="K823" s="308"/>
      <c r="P823" s="307"/>
      <c r="W823" s="307"/>
      <c r="X823" s="307"/>
      <c r="AD823" s="309"/>
    </row>
    <row r="824" ht="15.75" customHeight="1">
      <c r="C824" s="307"/>
      <c r="F824" s="307"/>
      <c r="G824" s="307"/>
      <c r="K824" s="308"/>
      <c r="P824" s="307"/>
      <c r="W824" s="307"/>
      <c r="X824" s="307"/>
      <c r="AD824" s="309"/>
    </row>
    <row r="825" ht="15.75" customHeight="1">
      <c r="C825" s="307"/>
      <c r="F825" s="307"/>
      <c r="G825" s="307"/>
      <c r="K825" s="308"/>
      <c r="P825" s="307"/>
      <c r="W825" s="307"/>
      <c r="X825" s="307"/>
      <c r="AD825" s="309"/>
    </row>
    <row r="826" ht="15.75" customHeight="1">
      <c r="C826" s="307"/>
      <c r="F826" s="307"/>
      <c r="G826" s="307"/>
      <c r="K826" s="308"/>
      <c r="P826" s="307"/>
      <c r="W826" s="307"/>
      <c r="X826" s="307"/>
      <c r="AD826" s="309"/>
    </row>
    <row r="827" ht="15.75" customHeight="1">
      <c r="C827" s="307"/>
      <c r="F827" s="307"/>
      <c r="G827" s="307"/>
      <c r="K827" s="308"/>
      <c r="P827" s="307"/>
      <c r="W827" s="307"/>
      <c r="X827" s="307"/>
      <c r="AD827" s="309"/>
    </row>
    <row r="828" ht="15.75" customHeight="1">
      <c r="C828" s="307"/>
      <c r="F828" s="307"/>
      <c r="G828" s="307"/>
      <c r="K828" s="308"/>
      <c r="P828" s="307"/>
      <c r="W828" s="307"/>
      <c r="X828" s="307"/>
      <c r="AD828" s="309"/>
    </row>
    <row r="829" ht="15.75" customHeight="1">
      <c r="C829" s="307"/>
      <c r="F829" s="307"/>
      <c r="G829" s="307"/>
      <c r="K829" s="308"/>
      <c r="P829" s="307"/>
      <c r="W829" s="307"/>
      <c r="X829" s="307"/>
      <c r="AD829" s="309"/>
    </row>
    <row r="830" ht="15.75" customHeight="1">
      <c r="C830" s="307"/>
      <c r="F830" s="307"/>
      <c r="G830" s="307"/>
      <c r="K830" s="308"/>
      <c r="P830" s="307"/>
      <c r="W830" s="307"/>
      <c r="X830" s="307"/>
      <c r="AD830" s="309"/>
    </row>
    <row r="831" ht="15.75" customHeight="1">
      <c r="C831" s="307"/>
      <c r="F831" s="307"/>
      <c r="G831" s="307"/>
      <c r="K831" s="308"/>
      <c r="P831" s="307"/>
      <c r="W831" s="307"/>
      <c r="X831" s="307"/>
      <c r="AD831" s="309"/>
    </row>
    <row r="832" ht="15.75" customHeight="1">
      <c r="C832" s="307"/>
      <c r="F832" s="307"/>
      <c r="G832" s="307"/>
      <c r="K832" s="308"/>
      <c r="P832" s="307"/>
      <c r="W832" s="307"/>
      <c r="X832" s="307"/>
      <c r="AD832" s="309"/>
    </row>
    <row r="833" ht="15.75" customHeight="1">
      <c r="C833" s="307"/>
      <c r="F833" s="307"/>
      <c r="G833" s="307"/>
      <c r="K833" s="308"/>
      <c r="P833" s="307"/>
      <c r="W833" s="307"/>
      <c r="X833" s="307"/>
      <c r="AD833" s="309"/>
    </row>
    <row r="834" ht="15.75" customHeight="1">
      <c r="C834" s="307"/>
      <c r="F834" s="307"/>
      <c r="G834" s="307"/>
      <c r="K834" s="308"/>
      <c r="P834" s="307"/>
      <c r="W834" s="307"/>
      <c r="X834" s="307"/>
      <c r="AD834" s="309"/>
    </row>
    <row r="835" ht="15.75" customHeight="1">
      <c r="C835" s="307"/>
      <c r="F835" s="307"/>
      <c r="G835" s="307"/>
      <c r="K835" s="308"/>
      <c r="P835" s="307"/>
      <c r="W835" s="307"/>
      <c r="X835" s="307"/>
      <c r="AD835" s="309"/>
    </row>
    <row r="836" ht="15.75" customHeight="1">
      <c r="C836" s="307"/>
      <c r="F836" s="307"/>
      <c r="G836" s="307"/>
      <c r="K836" s="308"/>
      <c r="P836" s="307"/>
      <c r="W836" s="307"/>
      <c r="X836" s="307"/>
      <c r="AD836" s="309"/>
    </row>
    <row r="837" ht="15.75" customHeight="1">
      <c r="C837" s="307"/>
      <c r="F837" s="307"/>
      <c r="G837" s="307"/>
      <c r="K837" s="308"/>
      <c r="P837" s="307"/>
      <c r="W837" s="307"/>
      <c r="X837" s="307"/>
      <c r="AD837" s="309"/>
    </row>
    <row r="838" ht="15.75" customHeight="1">
      <c r="C838" s="307"/>
      <c r="F838" s="307"/>
      <c r="G838" s="307"/>
      <c r="K838" s="308"/>
      <c r="P838" s="307"/>
      <c r="W838" s="307"/>
      <c r="X838" s="307"/>
      <c r="AD838" s="309"/>
    </row>
    <row r="839" ht="15.75" customHeight="1">
      <c r="C839" s="307"/>
      <c r="F839" s="307"/>
      <c r="G839" s="307"/>
      <c r="K839" s="308"/>
      <c r="P839" s="307"/>
      <c r="W839" s="307"/>
      <c r="X839" s="307"/>
      <c r="AD839" s="309"/>
    </row>
    <row r="840" ht="15.75" customHeight="1">
      <c r="C840" s="307"/>
      <c r="F840" s="307"/>
      <c r="G840" s="307"/>
      <c r="K840" s="308"/>
      <c r="P840" s="307"/>
      <c r="W840" s="307"/>
      <c r="X840" s="307"/>
      <c r="AD840" s="309"/>
    </row>
    <row r="841" ht="15.75" customHeight="1">
      <c r="C841" s="307"/>
      <c r="F841" s="307"/>
      <c r="G841" s="307"/>
      <c r="K841" s="308"/>
      <c r="P841" s="307"/>
      <c r="W841" s="307"/>
      <c r="X841" s="307"/>
      <c r="AD841" s="309"/>
    </row>
    <row r="842" ht="15.75" customHeight="1">
      <c r="C842" s="307"/>
      <c r="F842" s="307"/>
      <c r="G842" s="307"/>
      <c r="K842" s="308"/>
      <c r="P842" s="307"/>
      <c r="W842" s="307"/>
      <c r="X842" s="307"/>
      <c r="AD842" s="309"/>
    </row>
    <row r="843" ht="15.75" customHeight="1">
      <c r="C843" s="307"/>
      <c r="F843" s="307"/>
      <c r="G843" s="307"/>
      <c r="K843" s="308"/>
      <c r="P843" s="307"/>
      <c r="W843" s="307"/>
      <c r="X843" s="307"/>
      <c r="AD843" s="309"/>
    </row>
    <row r="844" ht="15.75" customHeight="1">
      <c r="C844" s="307"/>
      <c r="F844" s="307"/>
      <c r="G844" s="307"/>
      <c r="K844" s="308"/>
      <c r="P844" s="307"/>
      <c r="W844" s="307"/>
      <c r="X844" s="307"/>
      <c r="AD844" s="309"/>
    </row>
    <row r="845" ht="15.75" customHeight="1">
      <c r="C845" s="307"/>
      <c r="F845" s="307"/>
      <c r="G845" s="307"/>
      <c r="K845" s="308"/>
      <c r="P845" s="307"/>
      <c r="W845" s="307"/>
      <c r="X845" s="307"/>
      <c r="AD845" s="309"/>
    </row>
    <row r="846" ht="15.75" customHeight="1">
      <c r="C846" s="307"/>
      <c r="F846" s="307"/>
      <c r="G846" s="307"/>
      <c r="K846" s="308"/>
      <c r="P846" s="307"/>
      <c r="W846" s="307"/>
      <c r="X846" s="307"/>
      <c r="AD846" s="309"/>
    </row>
    <row r="847" ht="15.75" customHeight="1">
      <c r="C847" s="307"/>
      <c r="F847" s="307"/>
      <c r="G847" s="307"/>
      <c r="K847" s="308"/>
      <c r="P847" s="307"/>
      <c r="W847" s="307"/>
      <c r="X847" s="307"/>
      <c r="AD847" s="309"/>
    </row>
    <row r="848" ht="15.75" customHeight="1">
      <c r="C848" s="307"/>
      <c r="F848" s="307"/>
      <c r="G848" s="307"/>
      <c r="K848" s="308"/>
      <c r="P848" s="307"/>
      <c r="W848" s="307"/>
      <c r="X848" s="307"/>
      <c r="AD848" s="309"/>
    </row>
    <row r="849" ht="15.75" customHeight="1">
      <c r="C849" s="307"/>
      <c r="F849" s="307"/>
      <c r="G849" s="307"/>
      <c r="K849" s="308"/>
      <c r="P849" s="307"/>
      <c r="W849" s="307"/>
      <c r="X849" s="307"/>
      <c r="AD849" s="309"/>
    </row>
    <row r="850" ht="15.75" customHeight="1">
      <c r="C850" s="307"/>
      <c r="F850" s="307"/>
      <c r="G850" s="307"/>
      <c r="K850" s="308"/>
      <c r="P850" s="307"/>
      <c r="W850" s="307"/>
      <c r="X850" s="307"/>
      <c r="AD850" s="309"/>
    </row>
    <row r="851" ht="15.75" customHeight="1">
      <c r="C851" s="307"/>
      <c r="F851" s="307"/>
      <c r="G851" s="307"/>
      <c r="K851" s="308"/>
      <c r="P851" s="307"/>
      <c r="W851" s="307"/>
      <c r="X851" s="307"/>
      <c r="AD851" s="309"/>
    </row>
    <row r="852" ht="15.75" customHeight="1">
      <c r="C852" s="307"/>
      <c r="F852" s="307"/>
      <c r="G852" s="307"/>
      <c r="K852" s="308"/>
      <c r="P852" s="307"/>
      <c r="W852" s="307"/>
      <c r="X852" s="307"/>
      <c r="AD852" s="309"/>
    </row>
    <row r="853" ht="15.75" customHeight="1">
      <c r="C853" s="307"/>
      <c r="F853" s="307"/>
      <c r="G853" s="307"/>
      <c r="K853" s="308"/>
      <c r="P853" s="307"/>
      <c r="W853" s="307"/>
      <c r="X853" s="307"/>
      <c r="AD853" s="309"/>
    </row>
    <row r="854" ht="15.75" customHeight="1">
      <c r="C854" s="307"/>
      <c r="F854" s="307"/>
      <c r="G854" s="307"/>
      <c r="K854" s="308"/>
      <c r="P854" s="307"/>
      <c r="W854" s="307"/>
      <c r="X854" s="307"/>
      <c r="AD854" s="309"/>
    </row>
    <row r="855" ht="15.75" customHeight="1">
      <c r="C855" s="307"/>
      <c r="F855" s="307"/>
      <c r="G855" s="307"/>
      <c r="K855" s="308"/>
      <c r="P855" s="307"/>
      <c r="W855" s="307"/>
      <c r="X855" s="307"/>
      <c r="AD855" s="309"/>
    </row>
    <row r="856" ht="15.75" customHeight="1">
      <c r="C856" s="307"/>
      <c r="F856" s="307"/>
      <c r="G856" s="307"/>
      <c r="K856" s="308"/>
      <c r="P856" s="307"/>
      <c r="W856" s="307"/>
      <c r="X856" s="307"/>
      <c r="AD856" s="309"/>
    </row>
    <row r="857" ht="15.75" customHeight="1">
      <c r="C857" s="307"/>
      <c r="F857" s="307"/>
      <c r="G857" s="307"/>
      <c r="K857" s="308"/>
      <c r="P857" s="307"/>
      <c r="W857" s="307"/>
      <c r="X857" s="307"/>
      <c r="AD857" s="309"/>
    </row>
    <row r="858" ht="15.75" customHeight="1">
      <c r="C858" s="307"/>
      <c r="F858" s="307"/>
      <c r="G858" s="307"/>
      <c r="K858" s="308"/>
      <c r="P858" s="307"/>
      <c r="W858" s="307"/>
      <c r="X858" s="307"/>
      <c r="AD858" s="309"/>
    </row>
    <row r="859" ht="15.75" customHeight="1">
      <c r="C859" s="307"/>
      <c r="F859" s="307"/>
      <c r="G859" s="307"/>
      <c r="K859" s="308"/>
      <c r="P859" s="307"/>
      <c r="W859" s="307"/>
      <c r="X859" s="307"/>
      <c r="AD859" s="309"/>
    </row>
    <row r="860" ht="15.75" customHeight="1">
      <c r="C860" s="307"/>
      <c r="F860" s="307"/>
      <c r="G860" s="307"/>
      <c r="K860" s="308"/>
      <c r="P860" s="307"/>
      <c r="W860" s="307"/>
      <c r="X860" s="307"/>
      <c r="AD860" s="309"/>
    </row>
    <row r="861" ht="15.75" customHeight="1">
      <c r="C861" s="307"/>
      <c r="F861" s="307"/>
      <c r="G861" s="307"/>
      <c r="K861" s="308"/>
      <c r="P861" s="307"/>
      <c r="W861" s="307"/>
      <c r="X861" s="307"/>
      <c r="AD861" s="309"/>
    </row>
    <row r="862" ht="15.75" customHeight="1">
      <c r="C862" s="307"/>
      <c r="F862" s="307"/>
      <c r="G862" s="307"/>
      <c r="K862" s="308"/>
      <c r="P862" s="307"/>
      <c r="W862" s="307"/>
      <c r="X862" s="307"/>
      <c r="AD862" s="309"/>
    </row>
    <row r="863" ht="15.75" customHeight="1">
      <c r="C863" s="307"/>
      <c r="F863" s="307"/>
      <c r="G863" s="307"/>
      <c r="K863" s="308"/>
      <c r="P863" s="307"/>
      <c r="W863" s="307"/>
      <c r="X863" s="307"/>
      <c r="AD863" s="309"/>
    </row>
    <row r="864" ht="15.75" customHeight="1">
      <c r="C864" s="307"/>
      <c r="F864" s="307"/>
      <c r="G864" s="307"/>
      <c r="K864" s="308"/>
      <c r="P864" s="307"/>
      <c r="W864" s="307"/>
      <c r="X864" s="307"/>
      <c r="AD864" s="309"/>
    </row>
    <row r="865" ht="15.75" customHeight="1">
      <c r="C865" s="307"/>
      <c r="F865" s="307"/>
      <c r="G865" s="307"/>
      <c r="K865" s="308"/>
      <c r="P865" s="307"/>
      <c r="W865" s="307"/>
      <c r="X865" s="307"/>
      <c r="AD865" s="309"/>
    </row>
    <row r="866" ht="15.75" customHeight="1">
      <c r="C866" s="307"/>
      <c r="F866" s="307"/>
      <c r="G866" s="307"/>
      <c r="K866" s="308"/>
      <c r="P866" s="307"/>
      <c r="W866" s="307"/>
      <c r="X866" s="307"/>
      <c r="AD866" s="309"/>
    </row>
    <row r="867" ht="15.75" customHeight="1">
      <c r="C867" s="307"/>
      <c r="F867" s="307"/>
      <c r="G867" s="307"/>
      <c r="K867" s="308"/>
      <c r="P867" s="307"/>
      <c r="W867" s="307"/>
      <c r="X867" s="307"/>
      <c r="AD867" s="309"/>
    </row>
    <row r="868" ht="15.75" customHeight="1">
      <c r="C868" s="307"/>
      <c r="F868" s="307"/>
      <c r="G868" s="307"/>
      <c r="K868" s="308"/>
      <c r="P868" s="307"/>
      <c r="W868" s="307"/>
      <c r="X868" s="307"/>
      <c r="AD868" s="309"/>
    </row>
    <row r="869" ht="15.75" customHeight="1">
      <c r="C869" s="307"/>
      <c r="F869" s="307"/>
      <c r="G869" s="307"/>
      <c r="K869" s="308"/>
      <c r="P869" s="307"/>
      <c r="W869" s="307"/>
      <c r="X869" s="307"/>
      <c r="AD869" s="309"/>
    </row>
    <row r="870" ht="15.75" customHeight="1">
      <c r="C870" s="307"/>
      <c r="F870" s="307"/>
      <c r="G870" s="307"/>
      <c r="K870" s="308"/>
      <c r="P870" s="307"/>
      <c r="W870" s="307"/>
      <c r="X870" s="307"/>
      <c r="AD870" s="309"/>
    </row>
    <row r="871" ht="15.75" customHeight="1">
      <c r="C871" s="307"/>
      <c r="F871" s="307"/>
      <c r="G871" s="307"/>
      <c r="K871" s="308"/>
      <c r="P871" s="307"/>
      <c r="W871" s="307"/>
      <c r="X871" s="307"/>
      <c r="AD871" s="309"/>
    </row>
    <row r="872" ht="15.75" customHeight="1">
      <c r="C872" s="307"/>
      <c r="F872" s="307"/>
      <c r="G872" s="307"/>
      <c r="K872" s="308"/>
      <c r="P872" s="307"/>
      <c r="W872" s="307"/>
      <c r="X872" s="307"/>
      <c r="AD872" s="309"/>
    </row>
    <row r="873" ht="15.75" customHeight="1">
      <c r="C873" s="307"/>
      <c r="F873" s="307"/>
      <c r="G873" s="307"/>
      <c r="K873" s="308"/>
      <c r="P873" s="307"/>
      <c r="W873" s="307"/>
      <c r="X873" s="307"/>
      <c r="AD873" s="309"/>
    </row>
    <row r="874" ht="15.75" customHeight="1">
      <c r="C874" s="307"/>
      <c r="F874" s="307"/>
      <c r="G874" s="307"/>
      <c r="K874" s="308"/>
      <c r="P874" s="307"/>
      <c r="W874" s="307"/>
      <c r="X874" s="307"/>
      <c r="AD874" s="309"/>
    </row>
    <row r="875" ht="15.75" customHeight="1">
      <c r="C875" s="307"/>
      <c r="F875" s="307"/>
      <c r="G875" s="307"/>
      <c r="K875" s="308"/>
      <c r="P875" s="307"/>
      <c r="W875" s="307"/>
      <c r="X875" s="307"/>
      <c r="AD875" s="309"/>
    </row>
    <row r="876" ht="15.75" customHeight="1">
      <c r="C876" s="307"/>
      <c r="F876" s="307"/>
      <c r="G876" s="307"/>
      <c r="K876" s="308"/>
      <c r="P876" s="307"/>
      <c r="W876" s="307"/>
      <c r="X876" s="307"/>
      <c r="AD876" s="309"/>
    </row>
    <row r="877" ht="15.75" customHeight="1">
      <c r="C877" s="307"/>
      <c r="F877" s="307"/>
      <c r="G877" s="307"/>
      <c r="K877" s="308"/>
      <c r="P877" s="307"/>
      <c r="W877" s="307"/>
      <c r="X877" s="307"/>
      <c r="AD877" s="309"/>
    </row>
    <row r="878" ht="15.75" customHeight="1">
      <c r="C878" s="307"/>
      <c r="F878" s="307"/>
      <c r="G878" s="307"/>
      <c r="K878" s="308"/>
      <c r="P878" s="307"/>
      <c r="W878" s="307"/>
      <c r="X878" s="307"/>
      <c r="AD878" s="309"/>
    </row>
    <row r="879" ht="15.75" customHeight="1">
      <c r="C879" s="307"/>
      <c r="F879" s="307"/>
      <c r="G879" s="307"/>
      <c r="K879" s="308"/>
      <c r="P879" s="307"/>
      <c r="W879" s="307"/>
      <c r="X879" s="307"/>
      <c r="AD879" s="309"/>
    </row>
    <row r="880" ht="15.75" customHeight="1">
      <c r="C880" s="307"/>
      <c r="F880" s="307"/>
      <c r="G880" s="307"/>
      <c r="K880" s="308"/>
      <c r="P880" s="307"/>
      <c r="W880" s="307"/>
      <c r="X880" s="307"/>
      <c r="AD880" s="309"/>
    </row>
    <row r="881" ht="15.75" customHeight="1">
      <c r="C881" s="307"/>
      <c r="F881" s="307"/>
      <c r="G881" s="307"/>
      <c r="K881" s="308"/>
      <c r="P881" s="307"/>
      <c r="W881" s="307"/>
      <c r="X881" s="307"/>
      <c r="AD881" s="309"/>
    </row>
    <row r="882" ht="15.75" customHeight="1">
      <c r="C882" s="307"/>
      <c r="F882" s="307"/>
      <c r="G882" s="307"/>
      <c r="K882" s="308"/>
      <c r="P882" s="307"/>
      <c r="W882" s="307"/>
      <c r="X882" s="307"/>
      <c r="AD882" s="309"/>
    </row>
    <row r="883" ht="15.75" customHeight="1">
      <c r="C883" s="307"/>
      <c r="F883" s="307"/>
      <c r="G883" s="307"/>
      <c r="K883" s="308"/>
      <c r="P883" s="307"/>
      <c r="W883" s="307"/>
      <c r="X883" s="307"/>
      <c r="AD883" s="309"/>
    </row>
    <row r="884" ht="15.75" customHeight="1">
      <c r="C884" s="307"/>
      <c r="F884" s="307"/>
      <c r="G884" s="307"/>
      <c r="K884" s="308"/>
      <c r="P884" s="307"/>
      <c r="W884" s="307"/>
      <c r="X884" s="307"/>
      <c r="AD884" s="309"/>
    </row>
    <row r="885" ht="15.75" customHeight="1">
      <c r="C885" s="307"/>
      <c r="F885" s="307"/>
      <c r="G885" s="307"/>
      <c r="K885" s="308"/>
      <c r="P885" s="307"/>
      <c r="W885" s="307"/>
      <c r="X885" s="307"/>
      <c r="AD885" s="309"/>
    </row>
    <row r="886" ht="15.75" customHeight="1">
      <c r="C886" s="307"/>
      <c r="F886" s="307"/>
      <c r="G886" s="307"/>
      <c r="K886" s="308"/>
      <c r="P886" s="307"/>
      <c r="W886" s="307"/>
      <c r="X886" s="307"/>
      <c r="AD886" s="309"/>
    </row>
    <row r="887" ht="15.75" customHeight="1">
      <c r="C887" s="307"/>
      <c r="F887" s="307"/>
      <c r="G887" s="307"/>
      <c r="K887" s="308"/>
      <c r="P887" s="307"/>
      <c r="W887" s="307"/>
      <c r="X887" s="307"/>
      <c r="AD887" s="309"/>
    </row>
    <row r="888" ht="15.75" customHeight="1">
      <c r="C888" s="307"/>
      <c r="F888" s="307"/>
      <c r="G888" s="307"/>
      <c r="K888" s="308"/>
      <c r="P888" s="307"/>
      <c r="W888" s="307"/>
      <c r="X888" s="307"/>
      <c r="AD888" s="309"/>
    </row>
    <row r="889" ht="15.75" customHeight="1">
      <c r="C889" s="307"/>
      <c r="F889" s="307"/>
      <c r="G889" s="307"/>
      <c r="K889" s="308"/>
      <c r="P889" s="307"/>
      <c r="W889" s="307"/>
      <c r="X889" s="307"/>
      <c r="AD889" s="309"/>
    </row>
    <row r="890" ht="15.75" customHeight="1">
      <c r="C890" s="307"/>
      <c r="F890" s="307"/>
      <c r="G890" s="307"/>
      <c r="K890" s="308"/>
      <c r="P890" s="307"/>
      <c r="W890" s="307"/>
      <c r="X890" s="307"/>
      <c r="AD890" s="309"/>
    </row>
    <row r="891" ht="15.75" customHeight="1">
      <c r="C891" s="307"/>
      <c r="F891" s="307"/>
      <c r="G891" s="307"/>
      <c r="K891" s="308"/>
      <c r="P891" s="307"/>
      <c r="W891" s="307"/>
      <c r="X891" s="307"/>
      <c r="AD891" s="309"/>
    </row>
    <row r="892" ht="15.75" customHeight="1">
      <c r="C892" s="307"/>
      <c r="F892" s="307"/>
      <c r="G892" s="307"/>
      <c r="K892" s="308"/>
      <c r="P892" s="307"/>
      <c r="W892" s="307"/>
      <c r="X892" s="307"/>
      <c r="AD892" s="309"/>
    </row>
    <row r="893" ht="15.75" customHeight="1">
      <c r="C893" s="307"/>
      <c r="F893" s="307"/>
      <c r="G893" s="307"/>
      <c r="K893" s="308"/>
      <c r="P893" s="307"/>
      <c r="W893" s="307"/>
      <c r="X893" s="307"/>
      <c r="AD893" s="309"/>
    </row>
    <row r="894" ht="15.75" customHeight="1">
      <c r="C894" s="307"/>
      <c r="F894" s="307"/>
      <c r="G894" s="307"/>
      <c r="K894" s="308"/>
      <c r="P894" s="307"/>
      <c r="W894" s="307"/>
      <c r="X894" s="307"/>
      <c r="AD894" s="309"/>
    </row>
    <row r="895" ht="15.75" customHeight="1">
      <c r="C895" s="307"/>
      <c r="F895" s="307"/>
      <c r="G895" s="307"/>
      <c r="K895" s="308"/>
      <c r="P895" s="307"/>
      <c r="W895" s="307"/>
      <c r="X895" s="307"/>
      <c r="AD895" s="309"/>
    </row>
    <row r="896" ht="15.75" customHeight="1">
      <c r="C896" s="307"/>
      <c r="F896" s="307"/>
      <c r="G896" s="307"/>
      <c r="K896" s="308"/>
      <c r="P896" s="307"/>
      <c r="W896" s="307"/>
      <c r="X896" s="307"/>
      <c r="AD896" s="309"/>
    </row>
    <row r="897" ht="15.75" customHeight="1">
      <c r="C897" s="307"/>
      <c r="F897" s="307"/>
      <c r="G897" s="307"/>
      <c r="K897" s="308"/>
      <c r="P897" s="307"/>
      <c r="W897" s="307"/>
      <c r="X897" s="307"/>
      <c r="AD897" s="309"/>
    </row>
    <row r="898" ht="15.75" customHeight="1">
      <c r="C898" s="307"/>
      <c r="F898" s="307"/>
      <c r="G898" s="307"/>
      <c r="K898" s="308"/>
      <c r="P898" s="307"/>
      <c r="W898" s="307"/>
      <c r="X898" s="307"/>
      <c r="AD898" s="309"/>
    </row>
    <row r="899" ht="15.75" customHeight="1">
      <c r="C899" s="307"/>
      <c r="F899" s="307"/>
      <c r="G899" s="307"/>
      <c r="K899" s="308"/>
      <c r="P899" s="307"/>
      <c r="W899" s="307"/>
      <c r="X899" s="307"/>
      <c r="AD899" s="309"/>
    </row>
    <row r="900" ht="15.75" customHeight="1">
      <c r="C900" s="307"/>
      <c r="F900" s="307"/>
      <c r="G900" s="307"/>
      <c r="K900" s="308"/>
      <c r="P900" s="307"/>
      <c r="W900" s="307"/>
      <c r="X900" s="307"/>
      <c r="AD900" s="309"/>
    </row>
    <row r="901" ht="15.75" customHeight="1">
      <c r="C901" s="307"/>
      <c r="F901" s="307"/>
      <c r="G901" s="307"/>
      <c r="K901" s="308"/>
      <c r="P901" s="307"/>
      <c r="W901" s="307"/>
      <c r="X901" s="307"/>
      <c r="AD901" s="309"/>
    </row>
    <row r="902" ht="15.75" customHeight="1">
      <c r="C902" s="307"/>
      <c r="F902" s="307"/>
      <c r="G902" s="307"/>
      <c r="K902" s="308"/>
      <c r="P902" s="307"/>
      <c r="W902" s="307"/>
      <c r="X902" s="307"/>
      <c r="AD902" s="309"/>
    </row>
    <row r="903" ht="15.75" customHeight="1">
      <c r="C903" s="307"/>
      <c r="F903" s="307"/>
      <c r="G903" s="307"/>
      <c r="K903" s="308"/>
      <c r="P903" s="307"/>
      <c r="W903" s="307"/>
      <c r="X903" s="307"/>
      <c r="AD903" s="309"/>
    </row>
    <row r="904" ht="15.75" customHeight="1">
      <c r="C904" s="307"/>
      <c r="F904" s="307"/>
      <c r="G904" s="307"/>
      <c r="K904" s="308"/>
      <c r="P904" s="307"/>
      <c r="W904" s="307"/>
      <c r="X904" s="307"/>
      <c r="AD904" s="309"/>
    </row>
    <row r="905" ht="15.75" customHeight="1">
      <c r="C905" s="307"/>
      <c r="F905" s="307"/>
      <c r="G905" s="307"/>
      <c r="K905" s="308"/>
      <c r="P905" s="307"/>
      <c r="W905" s="307"/>
      <c r="X905" s="307"/>
      <c r="AD905" s="309"/>
    </row>
    <row r="906" ht="15.75" customHeight="1">
      <c r="C906" s="307"/>
      <c r="F906" s="307"/>
      <c r="G906" s="307"/>
      <c r="K906" s="308"/>
      <c r="P906" s="307"/>
      <c r="W906" s="307"/>
      <c r="X906" s="307"/>
      <c r="AD906" s="309"/>
    </row>
    <row r="907" ht="15.75" customHeight="1">
      <c r="C907" s="307"/>
      <c r="F907" s="307"/>
      <c r="G907" s="307"/>
      <c r="K907" s="308"/>
      <c r="P907" s="307"/>
      <c r="W907" s="307"/>
      <c r="X907" s="307"/>
      <c r="AD907" s="309"/>
    </row>
    <row r="908" ht="15.75" customHeight="1">
      <c r="C908" s="307"/>
      <c r="F908" s="307"/>
      <c r="G908" s="307"/>
      <c r="K908" s="308"/>
      <c r="P908" s="307"/>
      <c r="W908" s="307"/>
      <c r="X908" s="307"/>
      <c r="AD908" s="309"/>
    </row>
    <row r="909" ht="15.75" customHeight="1">
      <c r="C909" s="307"/>
      <c r="F909" s="307"/>
      <c r="G909" s="307"/>
      <c r="K909" s="308"/>
      <c r="P909" s="307"/>
      <c r="W909" s="307"/>
      <c r="X909" s="307"/>
      <c r="AD909" s="309"/>
    </row>
    <row r="910" ht="15.75" customHeight="1">
      <c r="C910" s="307"/>
      <c r="F910" s="307"/>
      <c r="G910" s="307"/>
      <c r="K910" s="308"/>
      <c r="P910" s="307"/>
      <c r="W910" s="307"/>
      <c r="X910" s="307"/>
      <c r="AD910" s="309"/>
    </row>
    <row r="911" ht="15.75" customHeight="1">
      <c r="C911" s="307"/>
      <c r="F911" s="307"/>
      <c r="G911" s="307"/>
      <c r="K911" s="308"/>
      <c r="P911" s="307"/>
      <c r="W911" s="307"/>
      <c r="X911" s="307"/>
      <c r="AD911" s="309"/>
    </row>
    <row r="912" ht="15.75" customHeight="1">
      <c r="C912" s="307"/>
      <c r="F912" s="307"/>
      <c r="G912" s="307"/>
      <c r="K912" s="308"/>
      <c r="P912" s="307"/>
      <c r="W912" s="307"/>
      <c r="X912" s="307"/>
      <c r="AD912" s="309"/>
    </row>
    <row r="913" ht="15.75" customHeight="1">
      <c r="C913" s="307"/>
      <c r="F913" s="307"/>
      <c r="G913" s="307"/>
      <c r="K913" s="308"/>
      <c r="P913" s="307"/>
      <c r="W913" s="307"/>
      <c r="X913" s="307"/>
      <c r="AD913" s="309"/>
    </row>
    <row r="914" ht="15.75" customHeight="1">
      <c r="C914" s="307"/>
      <c r="F914" s="307"/>
      <c r="G914" s="307"/>
      <c r="K914" s="308"/>
      <c r="P914" s="307"/>
      <c r="W914" s="307"/>
      <c r="X914" s="307"/>
      <c r="AD914" s="309"/>
    </row>
    <row r="915" ht="15.75" customHeight="1">
      <c r="C915" s="307"/>
      <c r="F915" s="307"/>
      <c r="G915" s="307"/>
      <c r="K915" s="308"/>
      <c r="P915" s="307"/>
      <c r="W915" s="307"/>
      <c r="X915" s="307"/>
      <c r="AD915" s="309"/>
    </row>
    <row r="916" ht="15.75" customHeight="1">
      <c r="C916" s="307"/>
      <c r="F916" s="307"/>
      <c r="G916" s="307"/>
      <c r="K916" s="308"/>
      <c r="P916" s="307"/>
      <c r="W916" s="307"/>
      <c r="X916" s="307"/>
      <c r="AD916" s="309"/>
    </row>
    <row r="917" ht="15.75" customHeight="1">
      <c r="C917" s="307"/>
      <c r="F917" s="307"/>
      <c r="G917" s="307"/>
      <c r="K917" s="308"/>
      <c r="P917" s="307"/>
      <c r="W917" s="307"/>
      <c r="X917" s="307"/>
      <c r="AD917" s="309"/>
    </row>
    <row r="918" ht="15.75" customHeight="1">
      <c r="C918" s="307"/>
      <c r="F918" s="307"/>
      <c r="G918" s="307"/>
      <c r="K918" s="308"/>
      <c r="P918" s="307"/>
      <c r="W918" s="307"/>
      <c r="X918" s="307"/>
      <c r="AD918" s="309"/>
    </row>
    <row r="919" ht="15.75" customHeight="1">
      <c r="C919" s="307"/>
      <c r="F919" s="307"/>
      <c r="G919" s="307"/>
      <c r="K919" s="308"/>
      <c r="P919" s="307"/>
      <c r="W919" s="307"/>
      <c r="X919" s="307"/>
      <c r="AD919" s="309"/>
    </row>
    <row r="920" ht="15.75" customHeight="1">
      <c r="C920" s="307"/>
      <c r="F920" s="307"/>
      <c r="G920" s="307"/>
      <c r="K920" s="308"/>
      <c r="P920" s="307"/>
      <c r="W920" s="307"/>
      <c r="X920" s="307"/>
      <c r="AD920" s="309"/>
    </row>
    <row r="921" ht="15.75" customHeight="1">
      <c r="C921" s="307"/>
      <c r="F921" s="307"/>
      <c r="G921" s="307"/>
      <c r="K921" s="308"/>
      <c r="P921" s="307"/>
      <c r="W921" s="307"/>
      <c r="X921" s="307"/>
      <c r="AD921" s="309"/>
    </row>
    <row r="922" ht="15.75" customHeight="1">
      <c r="C922" s="307"/>
      <c r="F922" s="307"/>
      <c r="G922" s="307"/>
      <c r="K922" s="308"/>
      <c r="P922" s="307"/>
      <c r="W922" s="307"/>
      <c r="X922" s="307"/>
      <c r="AD922" s="309"/>
    </row>
    <row r="923" ht="15.75" customHeight="1">
      <c r="C923" s="307"/>
      <c r="F923" s="307"/>
      <c r="G923" s="307"/>
      <c r="K923" s="308"/>
      <c r="P923" s="307"/>
      <c r="W923" s="307"/>
      <c r="X923" s="307"/>
      <c r="AD923" s="309"/>
    </row>
    <row r="924" ht="15.75" customHeight="1">
      <c r="C924" s="307"/>
      <c r="F924" s="307"/>
      <c r="G924" s="307"/>
      <c r="K924" s="308"/>
      <c r="P924" s="307"/>
      <c r="W924" s="307"/>
      <c r="X924" s="307"/>
      <c r="AD924" s="309"/>
    </row>
    <row r="925" ht="15.75" customHeight="1">
      <c r="C925" s="307"/>
      <c r="F925" s="307"/>
      <c r="G925" s="307"/>
      <c r="K925" s="308"/>
      <c r="P925" s="307"/>
      <c r="W925" s="307"/>
      <c r="X925" s="307"/>
      <c r="AD925" s="309"/>
    </row>
    <row r="926" ht="15.75" customHeight="1">
      <c r="C926" s="307"/>
      <c r="F926" s="307"/>
      <c r="G926" s="307"/>
      <c r="K926" s="308"/>
      <c r="P926" s="307"/>
      <c r="W926" s="307"/>
      <c r="X926" s="307"/>
      <c r="AD926" s="309"/>
    </row>
    <row r="927" ht="15.75" customHeight="1">
      <c r="C927" s="307"/>
      <c r="F927" s="307"/>
      <c r="G927" s="307"/>
      <c r="K927" s="308"/>
      <c r="P927" s="307"/>
      <c r="W927" s="307"/>
      <c r="X927" s="307"/>
      <c r="AD927" s="309"/>
    </row>
    <row r="928" ht="15.75" customHeight="1">
      <c r="C928" s="307"/>
      <c r="F928" s="307"/>
      <c r="G928" s="307"/>
      <c r="K928" s="308"/>
      <c r="P928" s="307"/>
      <c r="W928" s="307"/>
      <c r="X928" s="307"/>
      <c r="AD928" s="309"/>
    </row>
    <row r="929" ht="15.75" customHeight="1">
      <c r="C929" s="307"/>
      <c r="F929" s="307"/>
      <c r="G929" s="307"/>
      <c r="K929" s="308"/>
      <c r="P929" s="307"/>
      <c r="W929" s="307"/>
      <c r="X929" s="307"/>
      <c r="AD929" s="309"/>
    </row>
    <row r="930" ht="15.75" customHeight="1">
      <c r="C930" s="307"/>
      <c r="F930" s="307"/>
      <c r="G930" s="307"/>
      <c r="K930" s="308"/>
      <c r="P930" s="307"/>
      <c r="W930" s="307"/>
      <c r="X930" s="307"/>
      <c r="AD930" s="309"/>
    </row>
    <row r="931" ht="15.75" customHeight="1">
      <c r="C931" s="307"/>
      <c r="F931" s="307"/>
      <c r="G931" s="307"/>
      <c r="K931" s="308"/>
      <c r="P931" s="307"/>
      <c r="W931" s="307"/>
      <c r="X931" s="307"/>
      <c r="AD931" s="309"/>
    </row>
    <row r="932" ht="15.75" customHeight="1">
      <c r="C932" s="307"/>
      <c r="F932" s="307"/>
      <c r="G932" s="307"/>
      <c r="K932" s="308"/>
      <c r="P932" s="307"/>
      <c r="W932" s="307"/>
      <c r="X932" s="307"/>
      <c r="AD932" s="309"/>
    </row>
    <row r="933" ht="15.75" customHeight="1">
      <c r="C933" s="307"/>
      <c r="F933" s="307"/>
      <c r="G933" s="307"/>
      <c r="K933" s="308"/>
      <c r="P933" s="307"/>
      <c r="W933" s="307"/>
      <c r="X933" s="307"/>
      <c r="AD933" s="309"/>
    </row>
    <row r="934" ht="15.75" customHeight="1">
      <c r="C934" s="307"/>
      <c r="F934" s="307"/>
      <c r="G934" s="307"/>
      <c r="K934" s="308"/>
      <c r="P934" s="307"/>
      <c r="W934" s="307"/>
      <c r="X934" s="307"/>
      <c r="AD934" s="309"/>
    </row>
    <row r="935" ht="15.75" customHeight="1">
      <c r="C935" s="307"/>
      <c r="F935" s="307"/>
      <c r="G935" s="307"/>
      <c r="K935" s="308"/>
      <c r="P935" s="307"/>
      <c r="W935" s="307"/>
      <c r="X935" s="307"/>
      <c r="AD935" s="309"/>
    </row>
    <row r="936" ht="15.75" customHeight="1">
      <c r="C936" s="307"/>
      <c r="F936" s="307"/>
      <c r="G936" s="307"/>
      <c r="K936" s="308"/>
      <c r="P936" s="307"/>
      <c r="W936" s="307"/>
      <c r="X936" s="307"/>
      <c r="AD936" s="309"/>
    </row>
    <row r="937" ht="15.75" customHeight="1">
      <c r="C937" s="307"/>
      <c r="F937" s="307"/>
      <c r="G937" s="307"/>
      <c r="K937" s="308"/>
      <c r="P937" s="307"/>
      <c r="W937" s="307"/>
      <c r="X937" s="307"/>
      <c r="AD937" s="309"/>
    </row>
    <row r="938" ht="15.75" customHeight="1">
      <c r="C938" s="307"/>
      <c r="F938" s="307"/>
      <c r="G938" s="307"/>
      <c r="K938" s="308"/>
      <c r="P938" s="307"/>
      <c r="W938" s="307"/>
      <c r="X938" s="307"/>
      <c r="AD938" s="309"/>
    </row>
    <row r="939" ht="15.75" customHeight="1">
      <c r="C939" s="307"/>
      <c r="F939" s="307"/>
      <c r="G939" s="307"/>
      <c r="K939" s="308"/>
      <c r="P939" s="307"/>
      <c r="W939" s="307"/>
      <c r="X939" s="307"/>
      <c r="AD939" s="309"/>
    </row>
    <row r="940" ht="15.75" customHeight="1">
      <c r="C940" s="307"/>
      <c r="F940" s="307"/>
      <c r="G940" s="307"/>
      <c r="K940" s="308"/>
      <c r="P940" s="307"/>
      <c r="W940" s="307"/>
      <c r="X940" s="307"/>
      <c r="AD940" s="309"/>
    </row>
    <row r="941" ht="15.75" customHeight="1">
      <c r="C941" s="307"/>
      <c r="F941" s="307"/>
      <c r="G941" s="307"/>
      <c r="K941" s="308"/>
      <c r="P941" s="307"/>
      <c r="W941" s="307"/>
      <c r="X941" s="307"/>
      <c r="AD941" s="309"/>
    </row>
    <row r="942" ht="15.75" customHeight="1">
      <c r="C942" s="307"/>
      <c r="F942" s="307"/>
      <c r="G942" s="307"/>
      <c r="K942" s="308"/>
      <c r="P942" s="307"/>
      <c r="W942" s="307"/>
      <c r="X942" s="307"/>
      <c r="AD942" s="309"/>
    </row>
    <row r="943" ht="15.75" customHeight="1">
      <c r="C943" s="307"/>
      <c r="F943" s="307"/>
      <c r="G943" s="307"/>
      <c r="K943" s="308"/>
      <c r="P943" s="307"/>
      <c r="W943" s="307"/>
      <c r="X943" s="307"/>
      <c r="AD943" s="309"/>
    </row>
    <row r="944" ht="15.75" customHeight="1">
      <c r="C944" s="307"/>
      <c r="F944" s="307"/>
      <c r="G944" s="307"/>
      <c r="K944" s="308"/>
      <c r="P944" s="307"/>
      <c r="W944" s="307"/>
      <c r="X944" s="307"/>
      <c r="AD944" s="309"/>
    </row>
    <row r="945" ht="15.75" customHeight="1">
      <c r="C945" s="307"/>
      <c r="F945" s="307"/>
      <c r="G945" s="307"/>
      <c r="K945" s="308"/>
      <c r="P945" s="307"/>
      <c r="W945" s="307"/>
      <c r="X945" s="307"/>
      <c r="AD945" s="309"/>
    </row>
    <row r="946" ht="15.75" customHeight="1">
      <c r="C946" s="307"/>
      <c r="F946" s="307"/>
      <c r="G946" s="307"/>
      <c r="K946" s="308"/>
      <c r="P946" s="307"/>
      <c r="W946" s="307"/>
      <c r="X946" s="307"/>
      <c r="AD946" s="309"/>
    </row>
    <row r="947" ht="15.75" customHeight="1">
      <c r="C947" s="307"/>
      <c r="F947" s="307"/>
      <c r="G947" s="307"/>
      <c r="K947" s="308"/>
      <c r="P947" s="307"/>
      <c r="W947" s="307"/>
      <c r="X947" s="307"/>
      <c r="AD947" s="309"/>
    </row>
    <row r="948" ht="15.75" customHeight="1">
      <c r="C948" s="307"/>
      <c r="F948" s="307"/>
      <c r="G948" s="307"/>
      <c r="K948" s="308"/>
      <c r="P948" s="307"/>
      <c r="W948" s="307"/>
      <c r="X948" s="307"/>
      <c r="AD948" s="309"/>
    </row>
    <row r="949" ht="15.75" customHeight="1">
      <c r="C949" s="307"/>
      <c r="F949" s="307"/>
      <c r="G949" s="307"/>
      <c r="K949" s="308"/>
      <c r="P949" s="307"/>
      <c r="W949" s="307"/>
      <c r="X949" s="307"/>
      <c r="AD949" s="309"/>
    </row>
    <row r="950" ht="15.75" customHeight="1">
      <c r="C950" s="307"/>
      <c r="F950" s="307"/>
      <c r="G950" s="307"/>
      <c r="K950" s="308"/>
      <c r="P950" s="307"/>
      <c r="W950" s="307"/>
      <c r="X950" s="307"/>
      <c r="AD950" s="309"/>
    </row>
    <row r="951" ht="15.75" customHeight="1">
      <c r="C951" s="307"/>
      <c r="F951" s="307"/>
      <c r="G951" s="307"/>
      <c r="K951" s="308"/>
      <c r="P951" s="307"/>
      <c r="W951" s="307"/>
      <c r="X951" s="307"/>
      <c r="AD951" s="309"/>
    </row>
    <row r="952" ht="15.75" customHeight="1">
      <c r="C952" s="307"/>
      <c r="F952" s="307"/>
      <c r="G952" s="307"/>
      <c r="K952" s="308"/>
      <c r="P952" s="307"/>
      <c r="W952" s="307"/>
      <c r="X952" s="307"/>
      <c r="AD952" s="309"/>
    </row>
    <row r="953" ht="15.75" customHeight="1">
      <c r="C953" s="307"/>
      <c r="F953" s="307"/>
      <c r="G953" s="307"/>
      <c r="K953" s="308"/>
      <c r="P953" s="307"/>
      <c r="W953" s="307"/>
      <c r="X953" s="307"/>
      <c r="AD953" s="309"/>
    </row>
    <row r="954" ht="15.75" customHeight="1">
      <c r="C954" s="307"/>
      <c r="F954" s="307"/>
      <c r="G954" s="307"/>
      <c r="K954" s="308"/>
      <c r="P954" s="307"/>
      <c r="W954" s="307"/>
      <c r="X954" s="307"/>
      <c r="AD954" s="309"/>
    </row>
    <row r="955" ht="15.75" customHeight="1">
      <c r="C955" s="307"/>
      <c r="F955" s="307"/>
      <c r="G955" s="307"/>
      <c r="K955" s="308"/>
      <c r="P955" s="307"/>
      <c r="W955" s="307"/>
      <c r="X955" s="307"/>
      <c r="AD955" s="309"/>
    </row>
    <row r="956" ht="15.75" customHeight="1">
      <c r="C956" s="307"/>
      <c r="F956" s="307"/>
      <c r="G956" s="307"/>
      <c r="K956" s="308"/>
      <c r="P956" s="307"/>
      <c r="W956" s="307"/>
      <c r="X956" s="307"/>
      <c r="AD956" s="309"/>
    </row>
    <row r="957" ht="15.75" customHeight="1">
      <c r="C957" s="307"/>
      <c r="F957" s="307"/>
      <c r="G957" s="307"/>
      <c r="K957" s="308"/>
      <c r="P957" s="307"/>
      <c r="W957" s="307"/>
      <c r="X957" s="307"/>
      <c r="AD957" s="309"/>
    </row>
    <row r="958" ht="15.75" customHeight="1">
      <c r="C958" s="307"/>
      <c r="F958" s="307"/>
      <c r="G958" s="307"/>
      <c r="K958" s="308"/>
      <c r="P958" s="307"/>
      <c r="W958" s="307"/>
      <c r="X958" s="307"/>
      <c r="AD958" s="309"/>
    </row>
    <row r="959" ht="15.75" customHeight="1">
      <c r="C959" s="307"/>
      <c r="F959" s="307"/>
      <c r="G959" s="307"/>
      <c r="K959" s="308"/>
      <c r="P959" s="307"/>
      <c r="W959" s="307"/>
      <c r="X959" s="307"/>
      <c r="AD959" s="309"/>
    </row>
    <row r="960" ht="15.75" customHeight="1">
      <c r="C960" s="307"/>
      <c r="F960" s="307"/>
      <c r="G960" s="307"/>
      <c r="K960" s="308"/>
      <c r="P960" s="307"/>
      <c r="W960" s="307"/>
      <c r="X960" s="307"/>
      <c r="AD960" s="309"/>
    </row>
    <row r="961" ht="15.75" customHeight="1">
      <c r="C961" s="307"/>
      <c r="F961" s="307"/>
      <c r="G961" s="307"/>
      <c r="K961" s="308"/>
      <c r="P961" s="307"/>
      <c r="W961" s="307"/>
      <c r="X961" s="307"/>
      <c r="AD961" s="309"/>
    </row>
    <row r="962" ht="15.75" customHeight="1">
      <c r="C962" s="307"/>
      <c r="F962" s="307"/>
      <c r="G962" s="307"/>
      <c r="K962" s="308"/>
      <c r="P962" s="307"/>
      <c r="W962" s="307"/>
      <c r="X962" s="307"/>
      <c r="AD962" s="309"/>
    </row>
    <row r="963" ht="15.75" customHeight="1">
      <c r="C963" s="307"/>
      <c r="F963" s="307"/>
      <c r="G963" s="307"/>
      <c r="K963" s="308"/>
      <c r="P963" s="307"/>
      <c r="W963" s="307"/>
      <c r="X963" s="307"/>
      <c r="AD963" s="309"/>
    </row>
    <row r="964" ht="15.75" customHeight="1">
      <c r="C964" s="307"/>
      <c r="F964" s="307"/>
      <c r="G964" s="307"/>
      <c r="K964" s="308"/>
      <c r="P964" s="307"/>
      <c r="W964" s="307"/>
      <c r="X964" s="307"/>
      <c r="AD964" s="309"/>
    </row>
    <row r="965" ht="15.75" customHeight="1">
      <c r="C965" s="307"/>
      <c r="F965" s="307"/>
      <c r="G965" s="307"/>
      <c r="K965" s="308"/>
      <c r="P965" s="307"/>
      <c r="W965" s="307"/>
      <c r="X965" s="307"/>
      <c r="AD965" s="309"/>
    </row>
    <row r="966" ht="15.75" customHeight="1">
      <c r="C966" s="307"/>
      <c r="F966" s="307"/>
      <c r="G966" s="307"/>
      <c r="K966" s="308"/>
      <c r="P966" s="307"/>
      <c r="W966" s="307"/>
      <c r="X966" s="307"/>
      <c r="AD966" s="309"/>
    </row>
    <row r="967" ht="15.75" customHeight="1">
      <c r="C967" s="307"/>
      <c r="F967" s="307"/>
      <c r="G967" s="307"/>
      <c r="K967" s="308"/>
      <c r="P967" s="307"/>
      <c r="W967" s="307"/>
      <c r="X967" s="307"/>
      <c r="AD967" s="309"/>
    </row>
    <row r="968" ht="15.75" customHeight="1">
      <c r="C968" s="307"/>
      <c r="F968" s="307"/>
      <c r="G968" s="307"/>
      <c r="K968" s="308"/>
      <c r="P968" s="307"/>
      <c r="W968" s="307"/>
      <c r="X968" s="307"/>
      <c r="AD968" s="309"/>
    </row>
    <row r="969" ht="15.75" customHeight="1">
      <c r="C969" s="307"/>
      <c r="F969" s="307"/>
      <c r="G969" s="307"/>
      <c r="K969" s="308"/>
      <c r="P969" s="307"/>
      <c r="W969" s="307"/>
      <c r="X969" s="307"/>
      <c r="AD969" s="309"/>
    </row>
    <row r="970" ht="15.75" customHeight="1">
      <c r="C970" s="307"/>
      <c r="F970" s="307"/>
      <c r="G970" s="307"/>
      <c r="K970" s="308"/>
      <c r="P970" s="307"/>
      <c r="W970" s="307"/>
      <c r="X970" s="307"/>
      <c r="AD970" s="309"/>
    </row>
    <row r="971" ht="15.75" customHeight="1">
      <c r="C971" s="307"/>
      <c r="F971" s="307"/>
      <c r="G971" s="307"/>
      <c r="K971" s="308"/>
      <c r="P971" s="307"/>
      <c r="W971" s="307"/>
      <c r="X971" s="307"/>
      <c r="AD971" s="309"/>
    </row>
    <row r="972" ht="15.75" customHeight="1">
      <c r="C972" s="307"/>
      <c r="F972" s="307"/>
      <c r="G972" s="307"/>
      <c r="K972" s="308"/>
      <c r="P972" s="307"/>
      <c r="W972" s="307"/>
      <c r="X972" s="307"/>
      <c r="AD972" s="309"/>
    </row>
    <row r="973" ht="15.75" customHeight="1">
      <c r="C973" s="307"/>
      <c r="F973" s="307"/>
      <c r="G973" s="307"/>
      <c r="K973" s="308"/>
      <c r="P973" s="307"/>
      <c r="W973" s="307"/>
      <c r="X973" s="307"/>
      <c r="AD973" s="309"/>
    </row>
    <row r="974" ht="15.75" customHeight="1">
      <c r="C974" s="307"/>
      <c r="F974" s="307"/>
      <c r="G974" s="307"/>
      <c r="K974" s="308"/>
      <c r="P974" s="307"/>
      <c r="W974" s="307"/>
      <c r="X974" s="307"/>
      <c r="AD974" s="309"/>
    </row>
    <row r="975" ht="15.75" customHeight="1">
      <c r="C975" s="307"/>
      <c r="F975" s="307"/>
      <c r="G975" s="307"/>
      <c r="K975" s="308"/>
      <c r="P975" s="307"/>
      <c r="W975" s="307"/>
      <c r="X975" s="307"/>
      <c r="AD975" s="309"/>
    </row>
    <row r="976" ht="15.75" customHeight="1">
      <c r="C976" s="307"/>
      <c r="F976" s="307"/>
      <c r="G976" s="307"/>
      <c r="K976" s="308"/>
      <c r="P976" s="307"/>
      <c r="W976" s="307"/>
      <c r="X976" s="307"/>
      <c r="AD976" s="309"/>
    </row>
    <row r="977" ht="15.75" customHeight="1">
      <c r="C977" s="307"/>
      <c r="F977" s="307"/>
      <c r="G977" s="307"/>
      <c r="K977" s="308"/>
      <c r="P977" s="307"/>
      <c r="W977" s="307"/>
      <c r="X977" s="307"/>
      <c r="AD977" s="309"/>
    </row>
    <row r="978" ht="15.75" customHeight="1">
      <c r="C978" s="307"/>
      <c r="F978" s="307"/>
      <c r="G978" s="307"/>
      <c r="K978" s="308"/>
      <c r="P978" s="307"/>
      <c r="W978" s="307"/>
      <c r="X978" s="307"/>
      <c r="AD978" s="309"/>
    </row>
    <row r="979" ht="15.75" customHeight="1">
      <c r="C979" s="307"/>
      <c r="F979" s="307"/>
      <c r="G979" s="307"/>
      <c r="K979" s="308"/>
      <c r="P979" s="307"/>
      <c r="W979" s="307"/>
      <c r="X979" s="307"/>
      <c r="AD979" s="309"/>
    </row>
    <row r="980" ht="15.75" customHeight="1">
      <c r="C980" s="307"/>
      <c r="F980" s="307"/>
      <c r="G980" s="307"/>
      <c r="K980" s="308"/>
      <c r="P980" s="307"/>
      <c r="W980" s="307"/>
      <c r="X980" s="307"/>
      <c r="AD980" s="309"/>
    </row>
    <row r="981" ht="15.75" customHeight="1">
      <c r="C981" s="307"/>
      <c r="F981" s="307"/>
      <c r="G981" s="307"/>
      <c r="K981" s="308"/>
      <c r="P981" s="307"/>
      <c r="W981" s="307"/>
      <c r="X981" s="307"/>
      <c r="AD981" s="309"/>
    </row>
    <row r="982" ht="15.75" customHeight="1">
      <c r="C982" s="307"/>
      <c r="F982" s="307"/>
      <c r="G982" s="307"/>
      <c r="K982" s="308"/>
      <c r="P982" s="307"/>
      <c r="W982" s="307"/>
      <c r="X982" s="307"/>
      <c r="AD982" s="309"/>
    </row>
    <row r="983" ht="15.75" customHeight="1">
      <c r="C983" s="307"/>
      <c r="F983" s="307"/>
      <c r="G983" s="307"/>
      <c r="K983" s="308"/>
      <c r="P983" s="307"/>
      <c r="W983" s="307"/>
      <c r="X983" s="307"/>
      <c r="AD983" s="309"/>
    </row>
    <row r="984" ht="15.75" customHeight="1">
      <c r="C984" s="307"/>
      <c r="F984" s="307"/>
      <c r="G984" s="307"/>
      <c r="K984" s="308"/>
      <c r="P984" s="307"/>
      <c r="W984" s="307"/>
      <c r="X984" s="307"/>
      <c r="AD984" s="309"/>
    </row>
    <row r="985" ht="15.75" customHeight="1">
      <c r="C985" s="307"/>
      <c r="F985" s="307"/>
      <c r="G985" s="307"/>
      <c r="K985" s="308"/>
      <c r="P985" s="307"/>
      <c r="W985" s="307"/>
      <c r="X985" s="307"/>
      <c r="AD985" s="309"/>
    </row>
    <row r="986" ht="15.75" customHeight="1">
      <c r="C986" s="307"/>
      <c r="F986" s="307"/>
      <c r="G986" s="307"/>
      <c r="K986" s="308"/>
      <c r="P986" s="307"/>
      <c r="W986" s="307"/>
      <c r="X986" s="307"/>
      <c r="AD986" s="309"/>
    </row>
    <row r="987" ht="15.75" customHeight="1">
      <c r="C987" s="307"/>
      <c r="F987" s="307"/>
      <c r="G987" s="307"/>
      <c r="K987" s="308"/>
      <c r="P987" s="307"/>
      <c r="W987" s="307"/>
      <c r="X987" s="307"/>
      <c r="AD987" s="309"/>
    </row>
    <row r="988" ht="15.75" customHeight="1">
      <c r="C988" s="307"/>
      <c r="F988" s="307"/>
      <c r="G988" s="307"/>
      <c r="K988" s="308"/>
      <c r="P988" s="307"/>
      <c r="W988" s="307"/>
      <c r="X988" s="307"/>
      <c r="AD988" s="309"/>
    </row>
    <row r="989" ht="15.75" customHeight="1">
      <c r="C989" s="307"/>
      <c r="F989" s="307"/>
      <c r="G989" s="307"/>
      <c r="K989" s="308"/>
      <c r="P989" s="307"/>
      <c r="W989" s="307"/>
      <c r="X989" s="307"/>
      <c r="AD989" s="309"/>
    </row>
    <row r="990" ht="15.75" customHeight="1">
      <c r="C990" s="307"/>
      <c r="F990" s="307"/>
      <c r="G990" s="307"/>
      <c r="K990" s="308"/>
      <c r="P990" s="307"/>
      <c r="W990" s="307"/>
      <c r="X990" s="307"/>
      <c r="AD990" s="309"/>
    </row>
    <row r="991" ht="15.75" customHeight="1">
      <c r="C991" s="307"/>
      <c r="F991" s="307"/>
      <c r="G991" s="307"/>
      <c r="K991" s="308"/>
      <c r="P991" s="307"/>
      <c r="W991" s="307"/>
      <c r="X991" s="307"/>
      <c r="AD991" s="309"/>
    </row>
    <row r="992" ht="15.75" customHeight="1">
      <c r="C992" s="307"/>
      <c r="F992" s="307"/>
      <c r="G992" s="307"/>
      <c r="K992" s="308"/>
      <c r="P992" s="307"/>
      <c r="W992" s="307"/>
      <c r="X992" s="307"/>
      <c r="AD992" s="309"/>
    </row>
    <row r="993" ht="15.75" customHeight="1">
      <c r="C993" s="307"/>
      <c r="F993" s="307"/>
      <c r="G993" s="307"/>
      <c r="K993" s="308"/>
      <c r="P993" s="307"/>
      <c r="W993" s="307"/>
      <c r="X993" s="307"/>
      <c r="AD993" s="309"/>
    </row>
    <row r="994" ht="15.75" customHeight="1">
      <c r="C994" s="307"/>
      <c r="F994" s="307"/>
      <c r="G994" s="307"/>
      <c r="K994" s="308"/>
      <c r="P994" s="307"/>
      <c r="W994" s="307"/>
      <c r="X994" s="307"/>
      <c r="AD994" s="309"/>
    </row>
    <row r="995" ht="15.75" customHeight="1">
      <c r="C995" s="307"/>
      <c r="F995" s="307"/>
      <c r="G995" s="307"/>
      <c r="K995" s="308"/>
      <c r="P995" s="307"/>
      <c r="W995" s="307"/>
      <c r="X995" s="307"/>
      <c r="AD995" s="309"/>
    </row>
    <row r="996" ht="15.75" customHeight="1">
      <c r="C996" s="307"/>
      <c r="F996" s="307"/>
      <c r="G996" s="307"/>
      <c r="K996" s="308"/>
      <c r="P996" s="307"/>
      <c r="W996" s="307"/>
      <c r="X996" s="307"/>
      <c r="AD996" s="309"/>
    </row>
    <row r="997" ht="15.75" customHeight="1">
      <c r="C997" s="307"/>
      <c r="F997" s="307"/>
      <c r="G997" s="307"/>
      <c r="K997" s="308"/>
      <c r="P997" s="307"/>
      <c r="W997" s="307"/>
      <c r="X997" s="307"/>
      <c r="AD997" s="309"/>
    </row>
    <row r="998" ht="15.75" customHeight="1">
      <c r="C998" s="307"/>
      <c r="F998" s="307"/>
      <c r="G998" s="307"/>
      <c r="K998" s="308"/>
      <c r="P998" s="307"/>
      <c r="W998" s="307"/>
      <c r="X998" s="307"/>
      <c r="AD998" s="309"/>
    </row>
    <row r="999" ht="15.75" customHeight="1">
      <c r="C999" s="307"/>
      <c r="F999" s="307"/>
      <c r="G999" s="307"/>
      <c r="K999" s="308"/>
      <c r="P999" s="307"/>
      <c r="W999" s="307"/>
      <c r="X999" s="307"/>
      <c r="AD999" s="309"/>
    </row>
    <row r="1000" ht="15.75" customHeight="1">
      <c r="C1000" s="307"/>
      <c r="F1000" s="307"/>
      <c r="G1000" s="307"/>
      <c r="K1000" s="308"/>
      <c r="P1000" s="307"/>
      <c r="W1000" s="307"/>
      <c r="X1000" s="307"/>
      <c r="AD1000" s="309"/>
    </row>
  </sheetData>
  <mergeCells count="328">
    <mergeCell ref="F6:F15"/>
    <mergeCell ref="G9:G15"/>
    <mergeCell ref="C16:C21"/>
    <mergeCell ref="F16:F24"/>
    <mergeCell ref="K16:K24"/>
    <mergeCell ref="C25:C36"/>
    <mergeCell ref="K26:K36"/>
    <mergeCell ref="F25:F36"/>
    <mergeCell ref="G28:G36"/>
    <mergeCell ref="G42:G47"/>
    <mergeCell ref="C43:C53"/>
    <mergeCell ref="G48:G53"/>
    <mergeCell ref="C54:C65"/>
    <mergeCell ref="G54:G65"/>
    <mergeCell ref="C66:C69"/>
    <mergeCell ref="F66:F71"/>
    <mergeCell ref="G66:G69"/>
    <mergeCell ref="C70:C71"/>
    <mergeCell ref="G70:G71"/>
    <mergeCell ref="F72:F74"/>
    <mergeCell ref="G72:G74"/>
    <mergeCell ref="K42:K53"/>
    <mergeCell ref="K54:K65"/>
    <mergeCell ref="K66:K71"/>
    <mergeCell ref="K73:K74"/>
    <mergeCell ref="K75:K83"/>
    <mergeCell ref="K85:K90"/>
    <mergeCell ref="K91:K92"/>
    <mergeCell ref="C73:C74"/>
    <mergeCell ref="C75:C83"/>
    <mergeCell ref="F75:F83"/>
    <mergeCell ref="G75:G83"/>
    <mergeCell ref="G84:G95"/>
    <mergeCell ref="C85:C95"/>
    <mergeCell ref="C97:C100"/>
    <mergeCell ref="K93:K95"/>
    <mergeCell ref="K97:K98"/>
    <mergeCell ref="K99:K100"/>
    <mergeCell ref="K101:K105"/>
    <mergeCell ref="K106:K108"/>
    <mergeCell ref="K109:K120"/>
    <mergeCell ref="K121:K132"/>
    <mergeCell ref="K133:K143"/>
    <mergeCell ref="K144:K155"/>
    <mergeCell ref="K156:K160"/>
    <mergeCell ref="K161:K170"/>
    <mergeCell ref="K171:K176"/>
    <mergeCell ref="K178:K188"/>
    <mergeCell ref="K189:K193"/>
    <mergeCell ref="F308:F319"/>
    <mergeCell ref="F320:F330"/>
    <mergeCell ref="F332:F343"/>
    <mergeCell ref="F344:F355"/>
    <mergeCell ref="F206:F217"/>
    <mergeCell ref="F218:F229"/>
    <mergeCell ref="F231:F235"/>
    <mergeCell ref="F236:F247"/>
    <mergeCell ref="F248:F259"/>
    <mergeCell ref="F260:F267"/>
    <mergeCell ref="F268:F274"/>
    <mergeCell ref="G320:G330"/>
    <mergeCell ref="G332:G343"/>
    <mergeCell ref="G344:G345"/>
    <mergeCell ref="F275:F285"/>
    <mergeCell ref="G275:G285"/>
    <mergeCell ref="F286:F295"/>
    <mergeCell ref="G286:G295"/>
    <mergeCell ref="G308:G319"/>
    <mergeCell ref="K308:K319"/>
    <mergeCell ref="K320:K330"/>
    <mergeCell ref="K332:K343"/>
    <mergeCell ref="K344:K355"/>
    <mergeCell ref="G348:G355"/>
    <mergeCell ref="F356:F366"/>
    <mergeCell ref="G356:G366"/>
    <mergeCell ref="K356:K357"/>
    <mergeCell ref="F367:F369"/>
    <mergeCell ref="G368:G369"/>
    <mergeCell ref="K401:K410"/>
    <mergeCell ref="K411:K420"/>
    <mergeCell ref="K421:K430"/>
    <mergeCell ref="K434:K443"/>
    <mergeCell ref="K445:K447"/>
    <mergeCell ref="K448:K456"/>
    <mergeCell ref="G449:G456"/>
    <mergeCell ref="K358:K366"/>
    <mergeCell ref="K367:K369"/>
    <mergeCell ref="K370:K377"/>
    <mergeCell ref="K384:K385"/>
    <mergeCell ref="K389:K390"/>
    <mergeCell ref="K391:K394"/>
    <mergeCell ref="K395:K400"/>
    <mergeCell ref="C391:C394"/>
    <mergeCell ref="C396:C400"/>
    <mergeCell ref="C401:C410"/>
    <mergeCell ref="C411:C420"/>
    <mergeCell ref="C421:C430"/>
    <mergeCell ref="C434:C443"/>
    <mergeCell ref="C445:C447"/>
    <mergeCell ref="C448:C456"/>
    <mergeCell ref="C384:C385"/>
    <mergeCell ref="C389:C390"/>
    <mergeCell ref="F389:F390"/>
    <mergeCell ref="F391:F394"/>
    <mergeCell ref="G391:G394"/>
    <mergeCell ref="F395:F400"/>
    <mergeCell ref="G395:G400"/>
    <mergeCell ref="F434:F443"/>
    <mergeCell ref="F445:F447"/>
    <mergeCell ref="F448:F456"/>
    <mergeCell ref="F401:F410"/>
    <mergeCell ref="G401:G410"/>
    <mergeCell ref="F411:F420"/>
    <mergeCell ref="G411:G420"/>
    <mergeCell ref="F421:F430"/>
    <mergeCell ref="G421:G430"/>
    <mergeCell ref="G434:G443"/>
    <mergeCell ref="G445:G446"/>
    <mergeCell ref="C101:C108"/>
    <mergeCell ref="C109:C120"/>
    <mergeCell ref="C121:C132"/>
    <mergeCell ref="C133:C143"/>
    <mergeCell ref="C144:C155"/>
    <mergeCell ref="G144:G155"/>
    <mergeCell ref="G156:G160"/>
    <mergeCell ref="G161:G162"/>
    <mergeCell ref="F144:F155"/>
    <mergeCell ref="F156:F160"/>
    <mergeCell ref="F161:F170"/>
    <mergeCell ref="G163:G170"/>
    <mergeCell ref="F171:F176"/>
    <mergeCell ref="G171:G172"/>
    <mergeCell ref="G173:G176"/>
    <mergeCell ref="C156:C160"/>
    <mergeCell ref="C161:C170"/>
    <mergeCell ref="C171:C172"/>
    <mergeCell ref="C173:C176"/>
    <mergeCell ref="C178:C183"/>
    <mergeCell ref="C187:C188"/>
    <mergeCell ref="C189:C193"/>
    <mergeCell ref="F178:F188"/>
    <mergeCell ref="G178:G188"/>
    <mergeCell ref="F189:F193"/>
    <mergeCell ref="G189:G193"/>
    <mergeCell ref="F194:F205"/>
    <mergeCell ref="G195:G205"/>
    <mergeCell ref="G207:G217"/>
    <mergeCell ref="C195:C205"/>
    <mergeCell ref="C206:C212"/>
    <mergeCell ref="C213:C217"/>
    <mergeCell ref="C218:C224"/>
    <mergeCell ref="C225:C229"/>
    <mergeCell ref="C231:C235"/>
    <mergeCell ref="C236:C237"/>
    <mergeCell ref="C356:C366"/>
    <mergeCell ref="C367:C369"/>
    <mergeCell ref="C370:C373"/>
    <mergeCell ref="F370:F377"/>
    <mergeCell ref="G370:G377"/>
    <mergeCell ref="C374:C377"/>
    <mergeCell ref="F384:F385"/>
    <mergeCell ref="G384:G385"/>
    <mergeCell ref="C308:C319"/>
    <mergeCell ref="C320:C326"/>
    <mergeCell ref="C327:C330"/>
    <mergeCell ref="C332:C335"/>
    <mergeCell ref="C336:C343"/>
    <mergeCell ref="C344:C346"/>
    <mergeCell ref="C347:C354"/>
    <mergeCell ref="G2:G5"/>
    <mergeCell ref="G6:G8"/>
    <mergeCell ref="C2:C5"/>
    <mergeCell ref="F2:F5"/>
    <mergeCell ref="K2:K5"/>
    <mergeCell ref="W2:W5"/>
    <mergeCell ref="C6:C15"/>
    <mergeCell ref="K6:K15"/>
    <mergeCell ref="W6:W15"/>
    <mergeCell ref="G16:G22"/>
    <mergeCell ref="G25:G27"/>
    <mergeCell ref="C37:C38"/>
    <mergeCell ref="F37:F38"/>
    <mergeCell ref="G37:G38"/>
    <mergeCell ref="K37:K38"/>
    <mergeCell ref="P37:P38"/>
    <mergeCell ref="W37:W38"/>
    <mergeCell ref="C39:C41"/>
    <mergeCell ref="F39:F41"/>
    <mergeCell ref="G39:G41"/>
    <mergeCell ref="K39:K41"/>
    <mergeCell ref="P39:P41"/>
    <mergeCell ref="W39:W41"/>
    <mergeCell ref="F42:F53"/>
    <mergeCell ref="F54:F65"/>
    <mergeCell ref="W54:W65"/>
    <mergeCell ref="W66:W71"/>
    <mergeCell ref="F133:F143"/>
    <mergeCell ref="G133:G143"/>
    <mergeCell ref="F84:F95"/>
    <mergeCell ref="F97:F108"/>
    <mergeCell ref="G98:G108"/>
    <mergeCell ref="F109:F120"/>
    <mergeCell ref="G109:G120"/>
    <mergeCell ref="F121:F132"/>
    <mergeCell ref="G121:G132"/>
    <mergeCell ref="G266:G267"/>
    <mergeCell ref="G268:G274"/>
    <mergeCell ref="F296:F307"/>
    <mergeCell ref="G296:G307"/>
    <mergeCell ref="G219:G229"/>
    <mergeCell ref="G231:G235"/>
    <mergeCell ref="G236:G237"/>
    <mergeCell ref="G239:G247"/>
    <mergeCell ref="G248:G259"/>
    <mergeCell ref="G260:G261"/>
    <mergeCell ref="G264:G265"/>
    <mergeCell ref="K268:K274"/>
    <mergeCell ref="K275:K285"/>
    <mergeCell ref="K286:K295"/>
    <mergeCell ref="K296:K307"/>
    <mergeCell ref="K194:K205"/>
    <mergeCell ref="K206:K217"/>
    <mergeCell ref="K218:K229"/>
    <mergeCell ref="K231:K235"/>
    <mergeCell ref="K236:K247"/>
    <mergeCell ref="K248:K259"/>
    <mergeCell ref="K260:K267"/>
    <mergeCell ref="W206:W217"/>
    <mergeCell ref="W218:W229"/>
    <mergeCell ref="W231:W235"/>
    <mergeCell ref="W236:W247"/>
    <mergeCell ref="W248:W259"/>
    <mergeCell ref="W260:W267"/>
    <mergeCell ref="W268:W274"/>
    <mergeCell ref="W275:W285"/>
    <mergeCell ref="W286:W295"/>
    <mergeCell ref="W332:W343"/>
    <mergeCell ref="W344:W355"/>
    <mergeCell ref="W356:W366"/>
    <mergeCell ref="W367:W369"/>
    <mergeCell ref="W370:W377"/>
    <mergeCell ref="W434:W443"/>
    <mergeCell ref="W445:W447"/>
    <mergeCell ref="W448:W456"/>
    <mergeCell ref="W384:W385"/>
    <mergeCell ref="W389:W390"/>
    <mergeCell ref="W391:W394"/>
    <mergeCell ref="W395:W400"/>
    <mergeCell ref="W401:W410"/>
    <mergeCell ref="W411:W420"/>
    <mergeCell ref="W421:W430"/>
    <mergeCell ref="C286:C295"/>
    <mergeCell ref="C296:C302"/>
    <mergeCell ref="C303:C307"/>
    <mergeCell ref="C238:C243"/>
    <mergeCell ref="C244:C247"/>
    <mergeCell ref="C248:C259"/>
    <mergeCell ref="C260:C261"/>
    <mergeCell ref="C262:C267"/>
    <mergeCell ref="C268:C274"/>
    <mergeCell ref="C275:C285"/>
    <mergeCell ref="P248:P259"/>
    <mergeCell ref="P260:P267"/>
    <mergeCell ref="P268:P274"/>
    <mergeCell ref="P275:P285"/>
    <mergeCell ref="P286:P295"/>
    <mergeCell ref="P296:P307"/>
    <mergeCell ref="P308:P319"/>
    <mergeCell ref="P391:P394"/>
    <mergeCell ref="P395:P400"/>
    <mergeCell ref="P401:P410"/>
    <mergeCell ref="P411:P420"/>
    <mergeCell ref="P421:P430"/>
    <mergeCell ref="P434:P443"/>
    <mergeCell ref="P445:P447"/>
    <mergeCell ref="P448:P456"/>
    <mergeCell ref="P320:P330"/>
    <mergeCell ref="P332:P343"/>
    <mergeCell ref="P344:P355"/>
    <mergeCell ref="P356:P366"/>
    <mergeCell ref="P367:P369"/>
    <mergeCell ref="P370:P377"/>
    <mergeCell ref="P389:P390"/>
    <mergeCell ref="P2:P5"/>
    <mergeCell ref="P6:P15"/>
    <mergeCell ref="P16:P24"/>
    <mergeCell ref="W16:W24"/>
    <mergeCell ref="P25:P36"/>
    <mergeCell ref="W25:W36"/>
    <mergeCell ref="W42:W53"/>
    <mergeCell ref="P42:P53"/>
    <mergeCell ref="P54:P65"/>
    <mergeCell ref="P66:P71"/>
    <mergeCell ref="P72:P74"/>
    <mergeCell ref="P75:P83"/>
    <mergeCell ref="P84:P95"/>
    <mergeCell ref="P97:P108"/>
    <mergeCell ref="W72:W74"/>
    <mergeCell ref="W75:W83"/>
    <mergeCell ref="W84:W95"/>
    <mergeCell ref="W97:W108"/>
    <mergeCell ref="W109:W120"/>
    <mergeCell ref="W121:W132"/>
    <mergeCell ref="W133:W143"/>
    <mergeCell ref="P109:P120"/>
    <mergeCell ref="P121:P132"/>
    <mergeCell ref="P133:P143"/>
    <mergeCell ref="P144:P155"/>
    <mergeCell ref="P156:P160"/>
    <mergeCell ref="P161:P170"/>
    <mergeCell ref="P171:P176"/>
    <mergeCell ref="P178:P188"/>
    <mergeCell ref="P189:P193"/>
    <mergeCell ref="P194:P205"/>
    <mergeCell ref="P206:P217"/>
    <mergeCell ref="P218:P229"/>
    <mergeCell ref="P231:P235"/>
    <mergeCell ref="P236:P247"/>
    <mergeCell ref="W296:W307"/>
    <mergeCell ref="W308:W319"/>
    <mergeCell ref="W320:W330"/>
    <mergeCell ref="W144:W155"/>
    <mergeCell ref="W156:W160"/>
    <mergeCell ref="W161:W170"/>
    <mergeCell ref="W171:W176"/>
    <mergeCell ref="W178:W188"/>
    <mergeCell ref="W189:W193"/>
    <mergeCell ref="W194:W205"/>
  </mergeCells>
  <conditionalFormatting sqref="J1">
    <cfRule type="cellIs" dxfId="0" priority="1" operator="equal">
      <formula>"312E"</formula>
    </cfRule>
  </conditionalFormatting>
  <hyperlinks>
    <hyperlink r:id="rId1" ref="AJ25"/>
  </hyperlinks>
  <printOptions/>
  <pageMargins bottom="0.75" footer="0.0" header="0.0" left="0.7" right="0.7" top="0.75"/>
  <pageSetup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pane ySplit="1.0" topLeftCell="A2" activePane="bottomLeft" state="frozen"/>
      <selection activeCell="B3" sqref="B3" pane="bottomLeft"/>
    </sheetView>
  </sheetViews>
  <sheetFormatPr customHeight="1" defaultColWidth="14.43" defaultRowHeight="15.0"/>
  <cols>
    <col customWidth="1" hidden="1" min="1" max="2" width="11.43"/>
    <col customWidth="1" min="3" max="3" width="38.29"/>
    <col customWidth="1" hidden="1" min="4" max="5" width="11.43"/>
    <col customWidth="1" min="6" max="6" width="17.29"/>
    <col customWidth="1" min="7" max="7" width="40.57"/>
    <col customWidth="1" hidden="1" min="8" max="10" width="11.43"/>
    <col customWidth="1" min="11" max="11" width="32.57"/>
    <col customWidth="1" hidden="1" min="12" max="15" width="11.43"/>
    <col customWidth="1" min="16" max="16" width="24.29"/>
    <col customWidth="1" hidden="1" min="17" max="21" width="11.43"/>
    <col customWidth="1" hidden="1" min="22" max="22" width="9.57"/>
    <col customWidth="1" min="23" max="23" width="24.57"/>
    <col customWidth="1" min="24" max="24" width="11.43"/>
    <col customWidth="1" hidden="1" min="25" max="28" width="11.43"/>
    <col customWidth="1" hidden="1" min="29" max="29" width="14.43"/>
    <col customWidth="1" min="30" max="30" width="17.0"/>
    <col customWidth="1" min="31" max="31" width="18.57"/>
    <col customWidth="1" min="32" max="32" width="30.29"/>
    <col customWidth="1" min="33" max="34" width="10.71"/>
    <col customWidth="1" min="35" max="35" width="13.71"/>
    <col customWidth="1" min="36" max="36" width="14.0"/>
    <col customWidth="1" min="37" max="43" width="10.71"/>
    <col customWidth="1" min="44" max="44" width="13.29"/>
    <col customWidth="1" min="45" max="45" width="33.43"/>
    <col customWidth="1" min="46" max="57" width="15.43"/>
  </cols>
  <sheetData>
    <row r="1">
      <c r="A1" s="181" t="s">
        <v>118</v>
      </c>
      <c r="B1" s="182" t="s">
        <v>119</v>
      </c>
      <c r="C1" s="334" t="s">
        <v>120</v>
      </c>
      <c r="D1" s="335" t="s">
        <v>121</v>
      </c>
      <c r="E1" s="335" t="s">
        <v>122</v>
      </c>
      <c r="F1" s="335" t="s">
        <v>123</v>
      </c>
      <c r="G1" s="335" t="s">
        <v>124</v>
      </c>
      <c r="H1" s="335" t="s">
        <v>125</v>
      </c>
      <c r="I1" s="335" t="s">
        <v>126</v>
      </c>
      <c r="J1" s="335" t="s">
        <v>127</v>
      </c>
      <c r="K1" s="336" t="s">
        <v>128</v>
      </c>
      <c r="L1" s="337" t="s">
        <v>129</v>
      </c>
      <c r="M1" s="335" t="s">
        <v>130</v>
      </c>
      <c r="N1" s="335" t="s">
        <v>131</v>
      </c>
      <c r="O1" s="335" t="s">
        <v>132</v>
      </c>
      <c r="P1" s="335" t="s">
        <v>133</v>
      </c>
      <c r="Q1" s="335" t="s">
        <v>134</v>
      </c>
      <c r="R1" s="335" t="s">
        <v>135</v>
      </c>
      <c r="S1" s="335" t="s">
        <v>136</v>
      </c>
      <c r="T1" s="335" t="s">
        <v>137</v>
      </c>
      <c r="U1" s="335" t="s">
        <v>138</v>
      </c>
      <c r="V1" s="335" t="s">
        <v>139</v>
      </c>
      <c r="W1" s="335" t="s">
        <v>140</v>
      </c>
      <c r="X1" s="335" t="s">
        <v>141</v>
      </c>
      <c r="Y1" s="335" t="s">
        <v>142</v>
      </c>
      <c r="Z1" s="335" t="s">
        <v>143</v>
      </c>
      <c r="AA1" s="337" t="s">
        <v>144</v>
      </c>
      <c r="AB1" s="335" t="s">
        <v>145</v>
      </c>
      <c r="AC1" s="338" t="s">
        <v>146</v>
      </c>
      <c r="AD1" s="335" t="s">
        <v>147</v>
      </c>
      <c r="AE1" s="335" t="s">
        <v>148</v>
      </c>
      <c r="AF1" s="335" t="s">
        <v>149</v>
      </c>
      <c r="AG1" s="335" t="s">
        <v>150</v>
      </c>
      <c r="AH1" s="335" t="s">
        <v>151</v>
      </c>
      <c r="AI1" s="335" t="s">
        <v>152</v>
      </c>
      <c r="AJ1" s="339" t="s">
        <v>153</v>
      </c>
      <c r="AK1" s="63" t="s">
        <v>154</v>
      </c>
    </row>
    <row r="2">
      <c r="A2" s="189">
        <v>1.1701877E7</v>
      </c>
      <c r="B2" s="190">
        <v>1.141891102E9</v>
      </c>
      <c r="C2" s="340" t="s">
        <v>155</v>
      </c>
      <c r="D2" s="341" t="s">
        <v>156</v>
      </c>
      <c r="E2" s="341" t="s">
        <v>157</v>
      </c>
      <c r="F2" s="342">
        <v>1.1900222E7</v>
      </c>
      <c r="G2" s="342" t="s">
        <v>58</v>
      </c>
      <c r="H2" s="341" t="s">
        <v>158</v>
      </c>
      <c r="I2" s="341" t="s">
        <v>159</v>
      </c>
      <c r="J2" s="341">
        <v>212210.0</v>
      </c>
      <c r="K2" s="341" t="s">
        <v>160</v>
      </c>
      <c r="L2" s="343">
        <v>1.93611E8</v>
      </c>
      <c r="M2" s="341">
        <v>43939.0</v>
      </c>
      <c r="N2" s="341">
        <v>-66.5708333333</v>
      </c>
      <c r="O2" s="341">
        <v>50.2291666667</v>
      </c>
      <c r="P2" s="342" t="s">
        <v>161</v>
      </c>
      <c r="Q2" s="341" t="s">
        <v>162</v>
      </c>
      <c r="R2" s="341" t="s">
        <v>163</v>
      </c>
      <c r="S2" s="341" t="s">
        <v>157</v>
      </c>
      <c r="T2" s="341" t="s">
        <v>157</v>
      </c>
      <c r="U2" s="341" t="s">
        <v>157</v>
      </c>
      <c r="V2" s="341" t="s">
        <v>157</v>
      </c>
      <c r="W2" s="342" t="s">
        <v>164</v>
      </c>
      <c r="X2" s="342">
        <v>2012.0</v>
      </c>
      <c r="Y2" s="341">
        <v>1.0</v>
      </c>
      <c r="Z2" s="341">
        <v>31.0</v>
      </c>
      <c r="AA2" s="343">
        <v>1.93611E8</v>
      </c>
      <c r="AB2" s="341">
        <v>366.0</v>
      </c>
      <c r="AC2" s="344">
        <v>1.712218E9</v>
      </c>
      <c r="AD2" s="345">
        <v>1.728548E9</v>
      </c>
      <c r="AE2" s="346" t="s">
        <v>165</v>
      </c>
      <c r="AF2" s="346"/>
      <c r="AG2" s="346"/>
      <c r="AH2" s="346"/>
      <c r="AI2" s="346"/>
      <c r="AJ2" s="347"/>
    </row>
    <row r="3">
      <c r="A3" s="189">
        <v>1.1701877E7</v>
      </c>
      <c r="B3" s="190">
        <v>1.141891102E9</v>
      </c>
      <c r="C3" s="348" t="s">
        <v>169</v>
      </c>
      <c r="D3" s="349" t="s">
        <v>170</v>
      </c>
      <c r="E3" s="349" t="s">
        <v>171</v>
      </c>
      <c r="F3" s="350">
        <v>5.1951556E7</v>
      </c>
      <c r="G3" s="350" t="s">
        <v>37</v>
      </c>
      <c r="H3" s="349" t="s">
        <v>172</v>
      </c>
      <c r="I3" s="349" t="s">
        <v>173</v>
      </c>
      <c r="J3" s="349">
        <v>2122.0</v>
      </c>
      <c r="K3" s="349" t="s">
        <v>174</v>
      </c>
      <c r="L3" s="351">
        <v>1743000.0</v>
      </c>
      <c r="M3" s="349">
        <v>55489.0</v>
      </c>
      <c r="N3" s="349">
        <v>-77.72225</v>
      </c>
      <c r="O3" s="349">
        <v>49.723167</v>
      </c>
      <c r="P3" s="350" t="s">
        <v>175</v>
      </c>
      <c r="Q3" s="349" t="s">
        <v>176</v>
      </c>
      <c r="R3" s="349" t="s">
        <v>157</v>
      </c>
      <c r="S3" s="349" t="s">
        <v>157</v>
      </c>
      <c r="T3" s="349" t="s">
        <v>177</v>
      </c>
      <c r="U3" s="349" t="s">
        <v>178</v>
      </c>
      <c r="V3" s="349" t="s">
        <v>157</v>
      </c>
      <c r="W3" s="350" t="s">
        <v>179</v>
      </c>
      <c r="X3" s="350">
        <v>2012.0</v>
      </c>
      <c r="Y3" s="349">
        <v>1.0</v>
      </c>
      <c r="Z3" s="349">
        <v>31.0</v>
      </c>
      <c r="AA3" s="351">
        <v>1743000.0</v>
      </c>
      <c r="AB3" s="349">
        <v>366.0</v>
      </c>
      <c r="AC3" s="352">
        <v>3.3218E7</v>
      </c>
      <c r="AD3" s="36">
        <v>4.86766E9</v>
      </c>
      <c r="AE3" s="353" t="s">
        <v>180</v>
      </c>
      <c r="AF3" s="353"/>
      <c r="AG3" s="353"/>
      <c r="AH3" s="353"/>
      <c r="AI3" s="353"/>
      <c r="AJ3" s="354" t="s">
        <v>181</v>
      </c>
      <c r="AR3" s="355" t="s">
        <v>123</v>
      </c>
      <c r="AS3" s="355" t="s">
        <v>13</v>
      </c>
      <c r="AT3" s="350">
        <v>2012.0</v>
      </c>
      <c r="AU3" s="356">
        <v>2013.0</v>
      </c>
      <c r="AV3" s="350">
        <v>2014.0</v>
      </c>
      <c r="AW3" s="356">
        <v>2015.0</v>
      </c>
      <c r="AX3" s="350">
        <v>2016.0</v>
      </c>
      <c r="AY3" s="356">
        <v>2017.0</v>
      </c>
      <c r="AZ3" s="350">
        <v>2018.0</v>
      </c>
      <c r="BA3" s="357">
        <v>2019.0</v>
      </c>
      <c r="BB3" s="358">
        <v>2020.0</v>
      </c>
      <c r="BC3" s="357">
        <v>2021.0</v>
      </c>
      <c r="BD3" s="358">
        <v>2022.0</v>
      </c>
      <c r="BE3" s="357">
        <v>2023.0</v>
      </c>
    </row>
    <row r="4">
      <c r="A4" s="189" t="s">
        <v>166</v>
      </c>
      <c r="B4" s="190">
        <v>3.365994436E9</v>
      </c>
      <c r="C4" s="348" t="s">
        <v>193</v>
      </c>
      <c r="D4" s="349" t="s">
        <v>194</v>
      </c>
      <c r="E4" s="349" t="s">
        <v>195</v>
      </c>
      <c r="F4" s="350">
        <v>5.2908522E7</v>
      </c>
      <c r="G4" s="350" t="s">
        <v>196</v>
      </c>
      <c r="H4" s="349" t="s">
        <v>197</v>
      </c>
      <c r="I4" s="349" t="s">
        <v>198</v>
      </c>
      <c r="J4" s="349">
        <v>212220.0</v>
      </c>
      <c r="K4" s="349" t="s">
        <v>199</v>
      </c>
      <c r="L4" s="349" t="s">
        <v>199</v>
      </c>
      <c r="M4" s="349" t="s">
        <v>199</v>
      </c>
      <c r="N4" s="349" t="s">
        <v>199</v>
      </c>
      <c r="O4" s="349" t="s">
        <v>199</v>
      </c>
      <c r="P4" s="350" t="s">
        <v>200</v>
      </c>
      <c r="Q4" s="349" t="s">
        <v>162</v>
      </c>
      <c r="R4" s="349" t="s">
        <v>157</v>
      </c>
      <c r="S4" s="349" t="s">
        <v>157</v>
      </c>
      <c r="T4" s="349" t="s">
        <v>201</v>
      </c>
      <c r="U4" s="349" t="s">
        <v>202</v>
      </c>
      <c r="V4" s="349" t="s">
        <v>157</v>
      </c>
      <c r="W4" s="350" t="s">
        <v>203</v>
      </c>
      <c r="X4" s="350">
        <v>2012.0</v>
      </c>
      <c r="Y4" s="349">
        <v>1.0</v>
      </c>
      <c r="Z4" s="349">
        <v>31.0</v>
      </c>
      <c r="AA4" s="351">
        <v>2.781E7</v>
      </c>
      <c r="AB4" s="349">
        <v>335.0</v>
      </c>
      <c r="AC4" s="352">
        <v>1.40185E8</v>
      </c>
      <c r="AD4" s="36">
        <v>1.40185E8</v>
      </c>
      <c r="AE4" s="353" t="s">
        <v>204</v>
      </c>
      <c r="AF4" s="353"/>
      <c r="AG4" s="353"/>
      <c r="AH4" s="353"/>
      <c r="AI4" s="353"/>
      <c r="AJ4" s="354" t="s">
        <v>205</v>
      </c>
      <c r="AR4" s="203">
        <v>1.1900222E7</v>
      </c>
      <c r="AS4" s="203" t="s">
        <v>58</v>
      </c>
      <c r="AT4" s="36">
        <v>1.728548E9</v>
      </c>
      <c r="AU4" s="35">
        <v>1.628918E9</v>
      </c>
      <c r="AV4" s="36">
        <v>8.00155E8</v>
      </c>
      <c r="AW4" s="35">
        <v>3.04346E8</v>
      </c>
      <c r="AX4" s="39"/>
      <c r="AY4" s="39"/>
      <c r="AZ4" s="39"/>
      <c r="BA4" s="39"/>
      <c r="BB4" s="39"/>
      <c r="BC4" s="39"/>
      <c r="BD4" s="39"/>
      <c r="BE4" s="39"/>
    </row>
    <row r="5">
      <c r="A5" s="189" t="s">
        <v>167</v>
      </c>
      <c r="B5" s="190">
        <v>1.143042803E9</v>
      </c>
      <c r="C5" s="348" t="s">
        <v>219</v>
      </c>
      <c r="D5" s="349" t="s">
        <v>220</v>
      </c>
      <c r="E5" s="349" t="s">
        <v>221</v>
      </c>
      <c r="F5" s="350">
        <v>5.3842076E7</v>
      </c>
      <c r="G5" s="350" t="s">
        <v>17</v>
      </c>
      <c r="H5" s="349" t="s">
        <v>222</v>
      </c>
      <c r="I5" s="349" t="s">
        <v>223</v>
      </c>
      <c r="J5" s="349">
        <v>2122.0</v>
      </c>
      <c r="K5" s="349" t="s">
        <v>174</v>
      </c>
      <c r="L5" s="351">
        <v>1.1617E7</v>
      </c>
      <c r="M5" s="349">
        <v>45208.0</v>
      </c>
      <c r="N5" s="349">
        <v>-77.9189166667</v>
      </c>
      <c r="O5" s="349">
        <v>48.1224166667</v>
      </c>
      <c r="P5" s="350" t="s">
        <v>224</v>
      </c>
      <c r="Q5" s="350" t="s">
        <v>224</v>
      </c>
      <c r="R5" s="350" t="s">
        <v>224</v>
      </c>
      <c r="S5" s="350" t="s">
        <v>224</v>
      </c>
      <c r="T5" s="350" t="s">
        <v>224</v>
      </c>
      <c r="U5" s="350" t="s">
        <v>224</v>
      </c>
      <c r="V5" s="350" t="s">
        <v>224</v>
      </c>
      <c r="W5" s="350" t="s">
        <v>203</v>
      </c>
      <c r="X5" s="350">
        <v>2012.0</v>
      </c>
      <c r="Y5" s="349">
        <v>1.0</v>
      </c>
      <c r="Z5" s="349">
        <v>21.0</v>
      </c>
      <c r="AA5" s="351">
        <v>1.1617E7</v>
      </c>
      <c r="AB5" s="349">
        <v>307.0</v>
      </c>
      <c r="AC5" s="352">
        <v>1.6031382E8</v>
      </c>
      <c r="AD5" s="36">
        <v>4.5031096E8</v>
      </c>
      <c r="AE5" s="353" t="s">
        <v>180</v>
      </c>
      <c r="AF5" s="353"/>
      <c r="AG5" s="353"/>
      <c r="AH5" s="353"/>
      <c r="AI5" s="353"/>
      <c r="AJ5" s="359" t="s">
        <v>226</v>
      </c>
      <c r="AR5" s="203">
        <v>5.1951556E7</v>
      </c>
      <c r="AS5" s="203" t="s">
        <v>37</v>
      </c>
      <c r="AT5" s="36">
        <v>4.86766E9</v>
      </c>
      <c r="AU5" s="35">
        <v>4.40740454E9</v>
      </c>
      <c r="AV5" s="36">
        <v>4.17757562E9</v>
      </c>
      <c r="AW5" s="35">
        <v>3.90284995E9</v>
      </c>
      <c r="AX5" s="36">
        <v>3.65448428E9</v>
      </c>
      <c r="AY5" s="35">
        <v>3.24712399E9</v>
      </c>
      <c r="AZ5" s="36">
        <v>3.11725436E9</v>
      </c>
      <c r="BA5" s="35">
        <v>3.47119055E9</v>
      </c>
      <c r="BB5" s="36">
        <v>4.08206588052E9</v>
      </c>
      <c r="BC5" s="35">
        <v>4.21979111E9</v>
      </c>
      <c r="BD5" s="39"/>
      <c r="BE5" s="39"/>
    </row>
    <row r="6">
      <c r="A6" s="189">
        <v>2.7315548E7</v>
      </c>
      <c r="B6" s="190">
        <v>1.140429334E9</v>
      </c>
      <c r="C6" s="348" t="s">
        <v>193</v>
      </c>
      <c r="D6" s="349" t="s">
        <v>194</v>
      </c>
      <c r="E6" s="349" t="s">
        <v>195</v>
      </c>
      <c r="F6" s="350">
        <v>5.39379E7</v>
      </c>
      <c r="G6" s="350" t="s">
        <v>32</v>
      </c>
      <c r="H6" s="349" t="s">
        <v>250</v>
      </c>
      <c r="I6" s="349" t="s">
        <v>251</v>
      </c>
      <c r="J6" s="349">
        <v>212220.0</v>
      </c>
      <c r="K6" s="349" t="s">
        <v>199</v>
      </c>
      <c r="L6" s="351">
        <v>3.0577E7</v>
      </c>
      <c r="M6" s="349">
        <v>46486.0</v>
      </c>
      <c r="N6" s="349">
        <v>-79.2889281211</v>
      </c>
      <c r="O6" s="349">
        <v>48.2129538752</v>
      </c>
      <c r="P6" s="350" t="s">
        <v>252</v>
      </c>
      <c r="Q6" s="349" t="s">
        <v>176</v>
      </c>
      <c r="R6" s="349" t="s">
        <v>157</v>
      </c>
      <c r="S6" s="349" t="s">
        <v>157</v>
      </c>
      <c r="T6" s="349" t="s">
        <v>253</v>
      </c>
      <c r="U6" s="349" t="s">
        <v>254</v>
      </c>
      <c r="V6" s="349" t="s">
        <v>157</v>
      </c>
      <c r="W6" s="350" t="s">
        <v>203</v>
      </c>
      <c r="X6" s="350">
        <v>2012.0</v>
      </c>
      <c r="Y6" s="349">
        <v>1.0</v>
      </c>
      <c r="Z6" s="349">
        <v>31.0</v>
      </c>
      <c r="AA6" s="351">
        <v>3.0577E7</v>
      </c>
      <c r="AB6" s="349">
        <v>366.0</v>
      </c>
      <c r="AC6" s="352">
        <v>3.69274E8</v>
      </c>
      <c r="AD6" s="36">
        <v>3.71912E8</v>
      </c>
      <c r="AE6" s="353" t="s">
        <v>255</v>
      </c>
      <c r="AF6" s="353"/>
      <c r="AG6" s="353"/>
      <c r="AH6" s="353"/>
      <c r="AI6" s="353"/>
      <c r="AJ6" s="354" t="s">
        <v>256</v>
      </c>
      <c r="AR6" s="203">
        <v>5.2908522E7</v>
      </c>
      <c r="AS6" s="203" t="s">
        <v>196</v>
      </c>
      <c r="AT6" s="36">
        <v>1.40185E8</v>
      </c>
      <c r="AU6" s="35">
        <v>1.5994E8</v>
      </c>
      <c r="AV6" s="36">
        <v>1.253948E8</v>
      </c>
      <c r="AW6" s="35">
        <v>9.058E7</v>
      </c>
      <c r="AX6" s="36">
        <v>6.5357E7</v>
      </c>
      <c r="AY6" s="35">
        <v>6.8334E7</v>
      </c>
      <c r="AZ6" s="36">
        <v>1.11935E8</v>
      </c>
      <c r="BA6" s="35">
        <v>4.2688E7</v>
      </c>
      <c r="BB6" s="36">
        <v>508000.0</v>
      </c>
      <c r="BC6" s="39"/>
      <c r="BD6" s="39"/>
      <c r="BE6" s="39"/>
    </row>
    <row r="7">
      <c r="A7" s="189" t="s">
        <v>182</v>
      </c>
      <c r="B7" s="190">
        <v>1.167994053E9</v>
      </c>
      <c r="C7" s="348" t="s">
        <v>258</v>
      </c>
      <c r="D7" s="349" t="s">
        <v>259</v>
      </c>
      <c r="E7" s="349" t="s">
        <v>260</v>
      </c>
      <c r="F7" s="350">
        <v>5.3987988E7</v>
      </c>
      <c r="G7" s="350" t="s">
        <v>261</v>
      </c>
      <c r="H7" s="349" t="s">
        <v>252</v>
      </c>
      <c r="I7" s="349" t="s">
        <v>262</v>
      </c>
      <c r="J7" s="349">
        <v>212220.0</v>
      </c>
      <c r="K7" s="349" t="s">
        <v>199</v>
      </c>
      <c r="L7" s="349" t="s">
        <v>199</v>
      </c>
      <c r="M7" s="349" t="s">
        <v>199</v>
      </c>
      <c r="N7" s="349" t="s">
        <v>199</v>
      </c>
      <c r="O7" s="349" t="s">
        <v>199</v>
      </c>
      <c r="P7" s="350" t="s">
        <v>252</v>
      </c>
      <c r="Q7" s="349" t="s">
        <v>176</v>
      </c>
      <c r="R7" s="349" t="s">
        <v>157</v>
      </c>
      <c r="S7" s="349" t="s">
        <v>157</v>
      </c>
      <c r="T7" s="349" t="s">
        <v>263</v>
      </c>
      <c r="U7" s="349" t="s">
        <v>254</v>
      </c>
      <c r="V7" s="349" t="s">
        <v>157</v>
      </c>
      <c r="W7" s="350" t="s">
        <v>203</v>
      </c>
      <c r="X7" s="350">
        <v>2012.0</v>
      </c>
      <c r="Y7" s="349">
        <v>1.0</v>
      </c>
      <c r="Z7" s="349">
        <v>31.0</v>
      </c>
      <c r="AA7" s="351">
        <v>1.01833E8</v>
      </c>
      <c r="AB7" s="349">
        <v>365.0</v>
      </c>
      <c r="AC7" s="352">
        <v>1.805919E9</v>
      </c>
      <c r="AD7" s="36">
        <v>1.805919E9</v>
      </c>
      <c r="AE7" s="353" t="s">
        <v>180</v>
      </c>
      <c r="AF7" s="353"/>
      <c r="AG7" s="353"/>
      <c r="AH7" s="353"/>
      <c r="AI7" s="353"/>
      <c r="AJ7" s="354" t="s">
        <v>264</v>
      </c>
      <c r="AR7" s="203">
        <v>5.3842076E7</v>
      </c>
      <c r="AS7" s="203" t="s">
        <v>17</v>
      </c>
      <c r="AT7" s="36">
        <v>4.5031096E8</v>
      </c>
      <c r="AU7" s="35">
        <v>2.2340229E8</v>
      </c>
      <c r="AV7" s="36">
        <v>6.939279E7</v>
      </c>
      <c r="AW7" s="35">
        <v>1.0834476E8</v>
      </c>
      <c r="AX7" s="36">
        <v>3.3967941E8</v>
      </c>
      <c r="AY7" s="35">
        <v>2.9148695E8</v>
      </c>
      <c r="AZ7" s="36">
        <v>2.9244654E8</v>
      </c>
      <c r="BA7" s="35">
        <v>4.5496855E8</v>
      </c>
      <c r="BB7" s="36">
        <v>5.520107E8</v>
      </c>
      <c r="BC7" s="35">
        <v>4.01685E8</v>
      </c>
      <c r="BD7" s="36">
        <v>3.46552E8</v>
      </c>
      <c r="BE7" s="35">
        <v>1.68115E8</v>
      </c>
    </row>
    <row r="8">
      <c r="A8" s="189" t="s">
        <v>184</v>
      </c>
      <c r="B8" s="190">
        <v>1.146439816E9</v>
      </c>
      <c r="C8" s="348" t="s">
        <v>267</v>
      </c>
      <c r="D8" s="349" t="s">
        <v>268</v>
      </c>
      <c r="E8" s="349" t="s">
        <v>269</v>
      </c>
      <c r="F8" s="350">
        <v>5.4136049E7</v>
      </c>
      <c r="G8" s="360" t="s">
        <v>270</v>
      </c>
      <c r="H8" s="349" t="s">
        <v>271</v>
      </c>
      <c r="I8" s="349" t="s">
        <v>272</v>
      </c>
      <c r="J8" s="349">
        <v>212210.0</v>
      </c>
      <c r="K8" s="349" t="s">
        <v>160</v>
      </c>
      <c r="L8" s="349" t="s">
        <v>160</v>
      </c>
      <c r="M8" s="349" t="s">
        <v>160</v>
      </c>
      <c r="N8" s="349" t="s">
        <v>160</v>
      </c>
      <c r="O8" s="349" t="s">
        <v>160</v>
      </c>
      <c r="P8" s="350" t="s">
        <v>273</v>
      </c>
      <c r="Q8" s="350" t="s">
        <v>273</v>
      </c>
      <c r="R8" s="350" t="s">
        <v>273</v>
      </c>
      <c r="S8" s="350" t="s">
        <v>273</v>
      </c>
      <c r="T8" s="350" t="s">
        <v>273</v>
      </c>
      <c r="U8" s="350" t="s">
        <v>273</v>
      </c>
      <c r="V8" s="350" t="s">
        <v>273</v>
      </c>
      <c r="W8" s="350" t="s">
        <v>164</v>
      </c>
      <c r="X8" s="350">
        <v>2012.0</v>
      </c>
      <c r="Y8" s="349">
        <v>1.0</v>
      </c>
      <c r="Z8" s="349">
        <v>31.0</v>
      </c>
      <c r="AA8" s="351">
        <v>4.86618E8</v>
      </c>
      <c r="AB8" s="349">
        <v>366.0</v>
      </c>
      <c r="AC8" s="352">
        <v>6.163618E9</v>
      </c>
      <c r="AD8" s="36">
        <v>6.163618E9</v>
      </c>
      <c r="AE8" s="353" t="s">
        <v>275</v>
      </c>
      <c r="AF8" s="353"/>
      <c r="AG8" s="353"/>
      <c r="AH8" s="353"/>
      <c r="AI8" s="353"/>
      <c r="AJ8" s="354"/>
      <c r="AR8" s="203">
        <v>5.39379E7</v>
      </c>
      <c r="AS8" s="203" t="s">
        <v>32</v>
      </c>
      <c r="AT8" s="36">
        <v>3.71912E8</v>
      </c>
      <c r="AU8" s="35">
        <v>6.7138E7</v>
      </c>
      <c r="AV8" s="39"/>
      <c r="AW8" s="39"/>
      <c r="AX8" s="39"/>
      <c r="AY8" s="39"/>
      <c r="AZ8" s="39"/>
      <c r="BA8" s="39"/>
      <c r="BB8" s="39"/>
      <c r="BC8" s="39"/>
      <c r="BD8" s="39"/>
      <c r="BE8" s="39"/>
    </row>
    <row r="9">
      <c r="A9" s="189" t="s">
        <v>184</v>
      </c>
      <c r="B9" s="190">
        <v>1.146439816E9</v>
      </c>
      <c r="C9" s="348" t="s">
        <v>289</v>
      </c>
      <c r="D9" s="349" t="s">
        <v>290</v>
      </c>
      <c r="E9" s="349" t="s">
        <v>291</v>
      </c>
      <c r="F9" s="350">
        <v>5.4177746E7</v>
      </c>
      <c r="G9" s="350" t="s">
        <v>289</v>
      </c>
      <c r="H9" s="349" t="s">
        <v>292</v>
      </c>
      <c r="I9" s="349" t="s">
        <v>293</v>
      </c>
      <c r="J9" s="349">
        <v>21229.0</v>
      </c>
      <c r="K9" s="361" t="s">
        <v>294</v>
      </c>
      <c r="L9" s="351">
        <v>1.77816E8</v>
      </c>
      <c r="M9" s="349">
        <v>43811.0</v>
      </c>
      <c r="N9" s="349">
        <v>-71.0586111111</v>
      </c>
      <c r="O9" s="349">
        <v>48.5163888889</v>
      </c>
      <c r="P9" s="350" t="s">
        <v>295</v>
      </c>
      <c r="Q9" s="349" t="s">
        <v>176</v>
      </c>
      <c r="R9" s="349" t="s">
        <v>157</v>
      </c>
      <c r="S9" s="349" t="s">
        <v>157</v>
      </c>
      <c r="T9" s="349" t="s">
        <v>296</v>
      </c>
      <c r="U9" s="349" t="s">
        <v>297</v>
      </c>
      <c r="V9" s="349" t="s">
        <v>157</v>
      </c>
      <c r="W9" s="350" t="s">
        <v>298</v>
      </c>
      <c r="X9" s="350">
        <v>2012.0</v>
      </c>
      <c r="Y9" s="349">
        <v>1.0</v>
      </c>
      <c r="Z9" s="349">
        <v>31.0</v>
      </c>
      <c r="AA9" s="351">
        <v>1.77816E8</v>
      </c>
      <c r="AB9" s="349">
        <v>366.0</v>
      </c>
      <c r="AC9" s="352">
        <v>1.626487E9</v>
      </c>
      <c r="AD9" s="36">
        <v>4.027891E9</v>
      </c>
      <c r="AE9" s="353" t="s">
        <v>180</v>
      </c>
      <c r="AF9" s="353"/>
      <c r="AG9" s="353"/>
      <c r="AH9" s="353"/>
      <c r="AI9" s="353"/>
      <c r="AJ9" s="354" t="s">
        <v>299</v>
      </c>
      <c r="AR9" s="203">
        <v>5.3987988E7</v>
      </c>
      <c r="AS9" s="203" t="s">
        <v>261</v>
      </c>
      <c r="AT9" s="36">
        <v>1.805919E9</v>
      </c>
      <c r="AU9" s="35">
        <v>2.247845E9</v>
      </c>
      <c r="AV9" s="36">
        <v>1.038143E9</v>
      </c>
      <c r="AW9" s="44"/>
      <c r="AX9" s="39"/>
      <c r="AY9" s="39"/>
      <c r="AZ9" s="39"/>
      <c r="BA9" s="39"/>
      <c r="BB9" s="39"/>
      <c r="BC9" s="39"/>
      <c r="BD9" s="39"/>
      <c r="BE9" s="39"/>
    </row>
    <row r="10">
      <c r="A10" s="189" t="s">
        <v>188</v>
      </c>
      <c r="B10" s="190">
        <v>1.149874944E9</v>
      </c>
      <c r="C10" s="348" t="s">
        <v>267</v>
      </c>
      <c r="D10" s="349" t="s">
        <v>268</v>
      </c>
      <c r="E10" s="349" t="s">
        <v>269</v>
      </c>
      <c r="F10" s="350">
        <v>5.4717293E7</v>
      </c>
      <c r="G10" s="360" t="s">
        <v>331</v>
      </c>
      <c r="H10" s="349" t="s">
        <v>332</v>
      </c>
      <c r="I10" s="349" t="s">
        <v>333</v>
      </c>
      <c r="J10" s="349">
        <v>2122.0</v>
      </c>
      <c r="K10" s="349" t="s">
        <v>174</v>
      </c>
      <c r="L10" s="351">
        <v>7.84505E8</v>
      </c>
      <c r="M10" s="349">
        <v>43943.0</v>
      </c>
      <c r="N10" s="349">
        <v>-67.3680096879</v>
      </c>
      <c r="O10" s="349">
        <v>52.7928359731</v>
      </c>
      <c r="P10" s="350" t="s">
        <v>334</v>
      </c>
      <c r="Q10" s="349" t="s">
        <v>162</v>
      </c>
      <c r="R10" s="349" t="s">
        <v>335</v>
      </c>
      <c r="S10" s="349" t="s">
        <v>157</v>
      </c>
      <c r="T10" s="349" t="s">
        <v>336</v>
      </c>
      <c r="U10" s="349" t="s">
        <v>337</v>
      </c>
      <c r="V10" s="349" t="s">
        <v>157</v>
      </c>
      <c r="W10" s="350" t="s">
        <v>164</v>
      </c>
      <c r="X10" s="350">
        <v>2012.0</v>
      </c>
      <c r="Y10" s="349">
        <v>1.0</v>
      </c>
      <c r="Z10" s="349">
        <v>31.0</v>
      </c>
      <c r="AA10" s="351">
        <v>7.84505E8</v>
      </c>
      <c r="AB10" s="349">
        <v>366.0</v>
      </c>
      <c r="AC10" s="352">
        <v>8.85395E9</v>
      </c>
      <c r="AD10" s="36">
        <v>1.8200102E10</v>
      </c>
      <c r="AE10" s="353" t="s">
        <v>320</v>
      </c>
      <c r="AF10" s="353"/>
      <c r="AG10" s="353"/>
      <c r="AH10" s="353"/>
      <c r="AI10" s="353"/>
      <c r="AJ10" s="354"/>
      <c r="AR10" s="203">
        <v>5.4136049E7</v>
      </c>
      <c r="AS10" s="362" t="s">
        <v>270</v>
      </c>
      <c r="AT10" s="36">
        <v>6.163618E9</v>
      </c>
      <c r="AU10" s="35">
        <v>7.029363E9</v>
      </c>
      <c r="AV10" s="36">
        <v>4.089985E9</v>
      </c>
      <c r="AW10" s="35">
        <v>4.044341E9</v>
      </c>
      <c r="AX10" s="36">
        <v>3.947264E9</v>
      </c>
      <c r="AY10" s="35">
        <v>3.877973E9</v>
      </c>
      <c r="AZ10" s="36">
        <v>3.942833E9</v>
      </c>
      <c r="BA10" s="35">
        <v>4.064294E9</v>
      </c>
      <c r="BB10" s="36">
        <v>3.76395189E9</v>
      </c>
      <c r="BC10" s="35">
        <v>3.589584E9</v>
      </c>
      <c r="BD10" s="36">
        <v>3.650519E9</v>
      </c>
      <c r="BE10" s="35">
        <v>3.705864E9</v>
      </c>
    </row>
    <row r="11">
      <c r="A11" s="189" t="s">
        <v>189</v>
      </c>
      <c r="B11" s="190">
        <v>1.165314676E9</v>
      </c>
      <c r="C11" s="348" t="s">
        <v>374</v>
      </c>
      <c r="D11" s="349" t="s">
        <v>375</v>
      </c>
      <c r="E11" s="349" t="s">
        <v>376</v>
      </c>
      <c r="F11" s="350">
        <v>5.4785654E7</v>
      </c>
      <c r="G11" s="350" t="s">
        <v>56</v>
      </c>
      <c r="H11" s="349" t="s">
        <v>377</v>
      </c>
      <c r="I11" s="349" t="s">
        <v>157</v>
      </c>
      <c r="J11" s="349">
        <v>2122.0</v>
      </c>
      <c r="K11" s="349" t="s">
        <v>174</v>
      </c>
      <c r="L11" s="349" t="s">
        <v>174</v>
      </c>
      <c r="M11" s="349" t="s">
        <v>174</v>
      </c>
      <c r="N11" s="349" t="s">
        <v>174</v>
      </c>
      <c r="O11" s="349" t="s">
        <v>174</v>
      </c>
      <c r="P11" s="350" t="s">
        <v>378</v>
      </c>
      <c r="Q11" s="349" t="s">
        <v>176</v>
      </c>
      <c r="R11" s="349" t="s">
        <v>157</v>
      </c>
      <c r="S11" s="349" t="s">
        <v>157</v>
      </c>
      <c r="T11" s="349" t="s">
        <v>157</v>
      </c>
      <c r="U11" s="349" t="s">
        <v>202</v>
      </c>
      <c r="V11" s="349" t="s">
        <v>157</v>
      </c>
      <c r="W11" s="350" t="s">
        <v>379</v>
      </c>
      <c r="X11" s="350">
        <v>2012.0</v>
      </c>
      <c r="Y11" s="349">
        <v>1.0</v>
      </c>
      <c r="Z11" s="349">
        <v>31.0</v>
      </c>
      <c r="AA11" s="351">
        <v>3527000.0</v>
      </c>
      <c r="AB11" s="349">
        <v>365.0</v>
      </c>
      <c r="AC11" s="352">
        <v>3.9202E7</v>
      </c>
      <c r="AD11" s="36">
        <v>7.86176E8</v>
      </c>
      <c r="AE11" s="353" t="s">
        <v>380</v>
      </c>
      <c r="AF11" s="353"/>
      <c r="AG11" s="353"/>
      <c r="AH11" s="353"/>
      <c r="AI11" s="353"/>
      <c r="AJ11" s="354"/>
      <c r="AR11" s="203">
        <v>5.4177746E7</v>
      </c>
      <c r="AS11" s="203" t="s">
        <v>289</v>
      </c>
      <c r="AT11" s="36">
        <v>4.027891E9</v>
      </c>
      <c r="AU11" s="35">
        <v>6.043312E9</v>
      </c>
      <c r="AV11" s="36">
        <v>5.380693E9</v>
      </c>
      <c r="AW11" s="35">
        <v>5.270402E9</v>
      </c>
      <c r="AX11" s="36">
        <v>5.364507E9</v>
      </c>
      <c r="AY11" s="35">
        <v>5.430515E9</v>
      </c>
      <c r="AZ11" s="36">
        <v>5.298155E9</v>
      </c>
      <c r="BA11" s="35">
        <v>5.019511E9</v>
      </c>
      <c r="BB11" s="36">
        <v>4.876863E9</v>
      </c>
      <c r="BC11" s="35">
        <v>4.79557E9</v>
      </c>
      <c r="BD11" s="36">
        <v>5.451937E9</v>
      </c>
      <c r="BE11" s="35">
        <v>5.916521E9</v>
      </c>
    </row>
    <row r="12">
      <c r="A12" s="189">
        <v>1.8432286E7</v>
      </c>
      <c r="B12" s="190">
        <v>1.144117265E9</v>
      </c>
      <c r="C12" s="348" t="s">
        <v>401</v>
      </c>
      <c r="D12" s="349" t="s">
        <v>402</v>
      </c>
      <c r="E12" s="349" t="s">
        <v>210</v>
      </c>
      <c r="F12" s="350">
        <v>5.559295E7</v>
      </c>
      <c r="G12" s="350" t="s">
        <v>33</v>
      </c>
      <c r="H12" s="349" t="s">
        <v>403</v>
      </c>
      <c r="I12" s="349" t="s">
        <v>404</v>
      </c>
      <c r="J12" s="349">
        <v>2122.0</v>
      </c>
      <c r="K12" s="349" t="s">
        <v>174</v>
      </c>
      <c r="L12" s="351">
        <v>4.9955E7</v>
      </c>
      <c r="M12" s="349">
        <v>46113.0</v>
      </c>
      <c r="N12" s="349">
        <v>-77.8738694444</v>
      </c>
      <c r="O12" s="349">
        <v>48.0890888889</v>
      </c>
      <c r="P12" s="350" t="s">
        <v>224</v>
      </c>
      <c r="Q12" s="349" t="s">
        <v>162</v>
      </c>
      <c r="R12" s="349" t="s">
        <v>157</v>
      </c>
      <c r="S12" s="349" t="s">
        <v>405</v>
      </c>
      <c r="T12" s="349" t="s">
        <v>201</v>
      </c>
      <c r="U12" s="349" t="s">
        <v>202</v>
      </c>
      <c r="V12" s="349" t="s">
        <v>157</v>
      </c>
      <c r="W12" s="350" t="s">
        <v>379</v>
      </c>
      <c r="X12" s="350">
        <v>2012.0</v>
      </c>
      <c r="Y12" s="349">
        <v>1.0</v>
      </c>
      <c r="Z12" s="349">
        <v>31.0</v>
      </c>
      <c r="AA12" s="351">
        <v>4.9955E7</v>
      </c>
      <c r="AB12" s="349">
        <v>254.0</v>
      </c>
      <c r="AC12" s="352">
        <v>2.15402E8</v>
      </c>
      <c r="AD12" s="36">
        <v>1.372874E9</v>
      </c>
      <c r="AE12" s="353" t="s">
        <v>180</v>
      </c>
      <c r="AF12" s="353"/>
      <c r="AG12" s="353"/>
      <c r="AH12" s="353"/>
      <c r="AI12" s="353"/>
      <c r="AJ12" s="354"/>
      <c r="AR12" s="203">
        <v>5.4717293E7</v>
      </c>
      <c r="AS12" s="362" t="s">
        <v>331</v>
      </c>
      <c r="AT12" s="36">
        <v>1.8200102E10</v>
      </c>
      <c r="AU12" s="35">
        <v>4.2118671E10</v>
      </c>
      <c r="AV12" s="36">
        <v>2.4867428E10</v>
      </c>
      <c r="AW12" s="39"/>
      <c r="AX12" s="39"/>
      <c r="AY12" s="39"/>
      <c r="AZ12" s="39"/>
      <c r="BA12" s="39"/>
      <c r="BB12" s="39"/>
      <c r="BC12" s="39"/>
      <c r="BD12" s="39"/>
      <c r="BE12" s="39"/>
    </row>
    <row r="13">
      <c r="A13" s="189" t="s">
        <v>190</v>
      </c>
      <c r="B13" s="190">
        <v>1.161259883E9</v>
      </c>
      <c r="C13" s="348" t="s">
        <v>413</v>
      </c>
      <c r="D13" s="349" t="s">
        <v>414</v>
      </c>
      <c r="E13" s="349" t="s">
        <v>415</v>
      </c>
      <c r="F13" s="350">
        <v>9.0089426E7</v>
      </c>
      <c r="G13" s="350" t="s">
        <v>416</v>
      </c>
      <c r="H13" s="349" t="s">
        <v>417</v>
      </c>
      <c r="I13" s="349" t="s">
        <v>418</v>
      </c>
      <c r="J13" s="349">
        <v>212210.0</v>
      </c>
      <c r="K13" s="349" t="s">
        <v>160</v>
      </c>
      <c r="L13" s="351">
        <v>728000.0</v>
      </c>
      <c r="M13" s="349">
        <v>43941.0</v>
      </c>
      <c r="N13" s="349">
        <v>-63.4201666667</v>
      </c>
      <c r="O13" s="349">
        <v>50.5488638889</v>
      </c>
      <c r="P13" s="350" t="s">
        <v>419</v>
      </c>
      <c r="Q13" s="349" t="s">
        <v>162</v>
      </c>
      <c r="R13" s="349" t="s">
        <v>157</v>
      </c>
      <c r="S13" s="349" t="s">
        <v>157</v>
      </c>
      <c r="T13" s="349" t="s">
        <v>420</v>
      </c>
      <c r="U13" s="349" t="s">
        <v>421</v>
      </c>
      <c r="V13" s="349" t="s">
        <v>157</v>
      </c>
      <c r="W13" s="350" t="s">
        <v>422</v>
      </c>
      <c r="X13" s="350">
        <v>2012.0</v>
      </c>
      <c r="Y13" s="349">
        <v>1.0</v>
      </c>
      <c r="Z13" s="349">
        <v>31.0</v>
      </c>
      <c r="AA13" s="351">
        <v>728000.0</v>
      </c>
      <c r="AB13" s="349">
        <v>365.0</v>
      </c>
      <c r="AC13" s="352">
        <v>1.8558E7</v>
      </c>
      <c r="AD13" s="36">
        <v>2.546515E9</v>
      </c>
      <c r="AE13" s="353" t="s">
        <v>320</v>
      </c>
      <c r="AF13" s="353"/>
      <c r="AG13" s="353"/>
      <c r="AH13" s="353"/>
      <c r="AI13" s="353"/>
      <c r="AJ13" s="354"/>
      <c r="AR13" s="203">
        <v>5.4265962E7</v>
      </c>
      <c r="AS13" s="203" t="s">
        <v>310</v>
      </c>
      <c r="AT13" s="39"/>
      <c r="AU13" s="39"/>
      <c r="AV13" s="39"/>
      <c r="AW13" s="39"/>
      <c r="AX13" s="39"/>
      <c r="AY13" s="39"/>
      <c r="AZ13" s="36">
        <v>7.54112E8</v>
      </c>
      <c r="BA13" s="35">
        <v>8.1549301E8</v>
      </c>
      <c r="BB13" s="36">
        <v>6.632485E8</v>
      </c>
      <c r="BC13" s="35">
        <v>7.31585E8</v>
      </c>
      <c r="BD13" s="36">
        <v>7.82928E8</v>
      </c>
      <c r="BE13" s="35">
        <v>7.86561E8</v>
      </c>
    </row>
    <row r="14">
      <c r="A14" s="189" t="s">
        <v>190</v>
      </c>
      <c r="B14" s="190">
        <v>1.161259883E9</v>
      </c>
      <c r="C14" s="348" t="s">
        <v>169</v>
      </c>
      <c r="D14" s="349" t="s">
        <v>170</v>
      </c>
      <c r="E14" s="349" t="s">
        <v>171</v>
      </c>
      <c r="F14" s="350">
        <v>9.0096116E7</v>
      </c>
      <c r="G14" s="350" t="s">
        <v>51</v>
      </c>
      <c r="H14" s="349" t="s">
        <v>426</v>
      </c>
      <c r="I14" s="349" t="s">
        <v>427</v>
      </c>
      <c r="J14" s="349">
        <v>212232.0</v>
      </c>
      <c r="K14" s="349" t="s">
        <v>428</v>
      </c>
      <c r="L14" s="351">
        <v>5.125911E7</v>
      </c>
      <c r="M14" s="349">
        <v>46182.0</v>
      </c>
      <c r="N14" s="349">
        <v>-73.6852222222</v>
      </c>
      <c r="O14" s="349">
        <v>61.6802222222</v>
      </c>
      <c r="P14" s="350" t="s">
        <v>429</v>
      </c>
      <c r="Q14" s="349" t="s">
        <v>162</v>
      </c>
      <c r="R14" s="349" t="s">
        <v>157</v>
      </c>
      <c r="S14" s="349" t="s">
        <v>157</v>
      </c>
      <c r="T14" s="349" t="s">
        <v>157</v>
      </c>
      <c r="U14" s="349" t="s">
        <v>430</v>
      </c>
      <c r="V14" s="349" t="s">
        <v>157</v>
      </c>
      <c r="W14" s="360" t="s">
        <v>431</v>
      </c>
      <c r="X14" s="350">
        <v>2012.0</v>
      </c>
      <c r="Y14" s="349">
        <v>1.0</v>
      </c>
      <c r="Z14" s="349">
        <v>31.0</v>
      </c>
      <c r="AA14" s="351">
        <v>5.125911E7</v>
      </c>
      <c r="AB14" s="349">
        <v>366.0</v>
      </c>
      <c r="AC14" s="352">
        <v>6.4665345E8</v>
      </c>
      <c r="AD14" s="36">
        <v>6.4665345E8</v>
      </c>
      <c r="AE14" s="353" t="s">
        <v>432</v>
      </c>
      <c r="AF14" s="353"/>
      <c r="AG14" s="353"/>
      <c r="AH14" s="353"/>
      <c r="AI14" s="353"/>
      <c r="AJ14" s="354"/>
      <c r="AR14" s="203">
        <v>5.4785654E7</v>
      </c>
      <c r="AS14" s="203" t="s">
        <v>56</v>
      </c>
      <c r="AT14" s="36">
        <v>7.86176E8</v>
      </c>
      <c r="AU14" s="35">
        <v>8.453869E8</v>
      </c>
      <c r="AV14" s="36">
        <v>7.2939782E8</v>
      </c>
      <c r="AW14" s="35">
        <v>9.85422E8</v>
      </c>
      <c r="AX14" s="36">
        <v>1.2627E7</v>
      </c>
      <c r="AY14" s="35">
        <v>3.481329E7</v>
      </c>
      <c r="AZ14" s="36">
        <v>4.379607E7</v>
      </c>
      <c r="BA14" s="35">
        <v>4.899642E7</v>
      </c>
      <c r="BB14" s="36">
        <v>3.3254E7</v>
      </c>
      <c r="BC14" s="35">
        <v>5.30278E7</v>
      </c>
      <c r="BD14" s="36">
        <v>3.5669E7</v>
      </c>
      <c r="BE14" s="35">
        <v>2.2271E7</v>
      </c>
    </row>
    <row r="15">
      <c r="A15" s="189">
        <v>2.7262039E7</v>
      </c>
      <c r="B15" s="190">
        <v>1.144681906E9</v>
      </c>
      <c r="C15" s="348" t="s">
        <v>401</v>
      </c>
      <c r="D15" s="349" t="s">
        <v>402</v>
      </c>
      <c r="E15" s="349" t="s">
        <v>210</v>
      </c>
      <c r="F15" s="350">
        <v>9.0156969E7</v>
      </c>
      <c r="G15" s="350" t="s">
        <v>41</v>
      </c>
      <c r="H15" s="349" t="s">
        <v>440</v>
      </c>
      <c r="I15" s="349" t="s">
        <v>441</v>
      </c>
      <c r="J15" s="349">
        <v>2122.0</v>
      </c>
      <c r="K15" s="349" t="s">
        <v>174</v>
      </c>
      <c r="L15" s="351">
        <v>1.0124E8</v>
      </c>
      <c r="M15" s="349">
        <v>44168.0</v>
      </c>
      <c r="N15" s="349">
        <v>-78.4505515833</v>
      </c>
      <c r="O15" s="349">
        <v>48.2852119139</v>
      </c>
      <c r="P15" s="350" t="s">
        <v>442</v>
      </c>
      <c r="Q15" s="349" t="s">
        <v>162</v>
      </c>
      <c r="R15" s="349" t="s">
        <v>443</v>
      </c>
      <c r="S15" s="349" t="s">
        <v>157</v>
      </c>
      <c r="T15" s="349" t="s">
        <v>444</v>
      </c>
      <c r="U15" s="349" t="s">
        <v>254</v>
      </c>
      <c r="V15" s="349" t="s">
        <v>157</v>
      </c>
      <c r="W15" s="360" t="s">
        <v>445</v>
      </c>
      <c r="X15" s="350">
        <v>2012.0</v>
      </c>
      <c r="Y15" s="349">
        <v>1.0</v>
      </c>
      <c r="Z15" s="349">
        <v>31.0</v>
      </c>
      <c r="AA15" s="351">
        <v>1.0124E8</v>
      </c>
      <c r="AB15" s="349">
        <v>365.0</v>
      </c>
      <c r="AC15" s="352">
        <v>1.093836E9</v>
      </c>
      <c r="AD15" s="36">
        <v>1.357068E9</v>
      </c>
      <c r="AE15" s="353" t="s">
        <v>180</v>
      </c>
      <c r="AF15" s="353"/>
      <c r="AG15" s="353"/>
      <c r="AH15" s="353"/>
      <c r="AI15" s="353"/>
      <c r="AJ15" s="354"/>
      <c r="AR15" s="203">
        <v>5.559295E7</v>
      </c>
      <c r="AS15" s="203" t="s">
        <v>33</v>
      </c>
      <c r="AT15" s="36">
        <v>1.372874E9</v>
      </c>
      <c r="AU15" s="35">
        <v>1.467418E9</v>
      </c>
      <c r="AV15" s="36">
        <v>2.224661E9</v>
      </c>
      <c r="AW15" s="35">
        <v>2.221345E9</v>
      </c>
      <c r="AX15" s="36">
        <v>1.850769E9</v>
      </c>
      <c r="AY15" s="35">
        <v>2.197362E9</v>
      </c>
      <c r="AZ15" s="36">
        <v>2.749281E9</v>
      </c>
      <c r="BA15" s="35">
        <v>2.8774309E9</v>
      </c>
      <c r="BB15" s="36">
        <v>2.5973922E9</v>
      </c>
      <c r="BC15" s="35">
        <v>2.9965282E9</v>
      </c>
      <c r="BD15" s="36">
        <v>3.058284E9</v>
      </c>
      <c r="BE15" s="35">
        <v>2.8079472E9</v>
      </c>
    </row>
    <row r="16">
      <c r="A16" s="189" t="s">
        <v>190</v>
      </c>
      <c r="B16" s="190">
        <v>1.161259883E9</v>
      </c>
      <c r="C16" s="348" t="s">
        <v>450</v>
      </c>
      <c r="D16" s="349" t="s">
        <v>451</v>
      </c>
      <c r="E16" s="349" t="s">
        <v>452</v>
      </c>
      <c r="F16" s="350">
        <v>9.0188954E7</v>
      </c>
      <c r="G16" s="350" t="s">
        <v>18</v>
      </c>
      <c r="H16" s="349" t="s">
        <v>453</v>
      </c>
      <c r="I16" s="349" t="s">
        <v>454</v>
      </c>
      <c r="J16" s="349">
        <v>2122.0</v>
      </c>
      <c r="K16" s="349" t="s">
        <v>174</v>
      </c>
      <c r="L16" s="351">
        <v>2192000.0</v>
      </c>
      <c r="M16" s="349">
        <v>55195.0</v>
      </c>
      <c r="N16" s="349">
        <v>-77.6452579737</v>
      </c>
      <c r="O16" s="349">
        <v>48.1358953015</v>
      </c>
      <c r="P16" s="350" t="s">
        <v>224</v>
      </c>
      <c r="Q16" s="349" t="s">
        <v>176</v>
      </c>
      <c r="R16" s="349" t="s">
        <v>157</v>
      </c>
      <c r="S16" s="349" t="s">
        <v>157</v>
      </c>
      <c r="T16" s="349" t="s">
        <v>455</v>
      </c>
      <c r="U16" s="349" t="s">
        <v>202</v>
      </c>
      <c r="V16" s="349" t="s">
        <v>157</v>
      </c>
      <c r="W16" s="350" t="s">
        <v>379</v>
      </c>
      <c r="X16" s="350">
        <v>2012.0</v>
      </c>
      <c r="Y16" s="349">
        <v>1.0</v>
      </c>
      <c r="Z16" s="349">
        <v>31.0</v>
      </c>
      <c r="AA16" s="351">
        <v>2192000.0</v>
      </c>
      <c r="AB16" s="349">
        <v>366.0</v>
      </c>
      <c r="AC16" s="352">
        <v>2.1117E7</v>
      </c>
      <c r="AD16" s="36">
        <v>2.1117E7</v>
      </c>
      <c r="AE16" s="353" t="s">
        <v>456</v>
      </c>
      <c r="AF16" s="353"/>
      <c r="AG16" s="353"/>
      <c r="AH16" s="353"/>
      <c r="AI16" s="353"/>
      <c r="AJ16" s="354"/>
      <c r="AR16" s="203">
        <v>9.0089426E7</v>
      </c>
      <c r="AS16" s="203" t="s">
        <v>416</v>
      </c>
      <c r="AT16" s="36">
        <v>2.546515E9</v>
      </c>
      <c r="AU16" s="35">
        <v>1.611638E9</v>
      </c>
      <c r="AV16" s="36">
        <v>1.865634E9</v>
      </c>
      <c r="AW16" s="35">
        <v>1.995762E9</v>
      </c>
      <c r="AX16" s="36">
        <v>2.177465E9</v>
      </c>
      <c r="AY16" s="35">
        <v>1.922388E9</v>
      </c>
      <c r="AZ16" s="36">
        <v>1.17257232E9</v>
      </c>
      <c r="BA16" s="35">
        <v>2.33711923E9</v>
      </c>
      <c r="BB16" s="36">
        <v>7.344162E8</v>
      </c>
      <c r="BC16" s="35">
        <v>3.78983E9</v>
      </c>
      <c r="BD16" s="36">
        <v>2.89840918E9</v>
      </c>
      <c r="BE16" s="35">
        <v>3.771694E9</v>
      </c>
    </row>
    <row r="17">
      <c r="A17" s="189">
        <v>1.8432286E7</v>
      </c>
      <c r="B17" s="190">
        <v>1.144117265E9</v>
      </c>
      <c r="C17" s="348" t="s">
        <v>461</v>
      </c>
      <c r="D17" s="349" t="s">
        <v>462</v>
      </c>
      <c r="E17" s="349" t="s">
        <v>463</v>
      </c>
      <c r="F17" s="350">
        <v>9.0198573E7</v>
      </c>
      <c r="G17" s="350" t="s">
        <v>464</v>
      </c>
      <c r="H17" s="349" t="s">
        <v>465</v>
      </c>
      <c r="I17" s="349" t="s">
        <v>466</v>
      </c>
      <c r="J17" s="349">
        <v>212233.0</v>
      </c>
      <c r="K17" s="349" t="s">
        <v>467</v>
      </c>
      <c r="L17" s="351">
        <v>5.1041E7</v>
      </c>
      <c r="M17" s="349">
        <v>43850.0</v>
      </c>
      <c r="N17" s="349">
        <v>-76.673797</v>
      </c>
      <c r="O17" s="349">
        <v>49.245976</v>
      </c>
      <c r="P17" s="350" t="s">
        <v>378</v>
      </c>
      <c r="Q17" s="349" t="s">
        <v>176</v>
      </c>
      <c r="R17" s="349" t="s">
        <v>157</v>
      </c>
      <c r="S17" s="349" t="s">
        <v>157</v>
      </c>
      <c r="T17" s="349" t="s">
        <v>177</v>
      </c>
      <c r="U17" s="349" t="s">
        <v>178</v>
      </c>
      <c r="V17" s="349" t="s">
        <v>157</v>
      </c>
      <c r="W17" s="360" t="s">
        <v>468</v>
      </c>
      <c r="X17" s="350">
        <v>2012.0</v>
      </c>
      <c r="Y17" s="349">
        <v>1.0</v>
      </c>
      <c r="Z17" s="349">
        <v>31.0</v>
      </c>
      <c r="AA17" s="351">
        <v>5.1041E7</v>
      </c>
      <c r="AB17" s="349">
        <v>366.0</v>
      </c>
      <c r="AC17" s="352">
        <v>6.77046E8</v>
      </c>
      <c r="AD17" s="36">
        <v>6.89396E8</v>
      </c>
      <c r="AE17" s="353" t="s">
        <v>180</v>
      </c>
      <c r="AF17" s="353"/>
      <c r="AG17" s="353"/>
      <c r="AH17" s="353"/>
      <c r="AI17" s="353"/>
      <c r="AJ17" s="354"/>
      <c r="AR17" s="203">
        <v>9.0096116E7</v>
      </c>
      <c r="AS17" s="203" t="s">
        <v>51</v>
      </c>
      <c r="AT17" s="36">
        <v>6.4665345E8</v>
      </c>
      <c r="AU17" s="35">
        <v>5.5957317E8</v>
      </c>
      <c r="AV17" s="36">
        <v>6.39733E8</v>
      </c>
      <c r="AW17" s="35">
        <v>6.26872E8</v>
      </c>
      <c r="AX17" s="36">
        <v>6.5014296E8</v>
      </c>
      <c r="AY17" s="35">
        <v>7.4244294E8</v>
      </c>
      <c r="AZ17" s="36">
        <v>7.2749182E8</v>
      </c>
      <c r="BA17" s="35">
        <v>7.5332047E8</v>
      </c>
      <c r="BB17" s="36">
        <v>6.6204952E8</v>
      </c>
      <c r="BC17" s="35">
        <v>6.2815583E8</v>
      </c>
      <c r="BD17" s="36">
        <v>5.9546797E8</v>
      </c>
      <c r="BE17" s="39"/>
    </row>
    <row r="18">
      <c r="A18" s="189">
        <v>1.8432286E7</v>
      </c>
      <c r="B18" s="190">
        <v>1.144117265E9</v>
      </c>
      <c r="C18" s="348" t="s">
        <v>374</v>
      </c>
      <c r="D18" s="349" t="s">
        <v>375</v>
      </c>
      <c r="E18" s="349" t="s">
        <v>376</v>
      </c>
      <c r="F18" s="350">
        <v>9.0235581E7</v>
      </c>
      <c r="G18" s="350" t="s">
        <v>477</v>
      </c>
      <c r="H18" s="349" t="s">
        <v>478</v>
      </c>
      <c r="I18" s="349" t="s">
        <v>479</v>
      </c>
      <c r="J18" s="349">
        <v>212220.0</v>
      </c>
      <c r="K18" s="349" t="s">
        <v>199</v>
      </c>
      <c r="L18" s="351">
        <v>7516000.0</v>
      </c>
      <c r="M18" s="349">
        <v>66475.0</v>
      </c>
      <c r="N18" s="349">
        <v>-77.767389</v>
      </c>
      <c r="O18" s="349">
        <v>49.531694</v>
      </c>
      <c r="P18" s="350" t="s">
        <v>378</v>
      </c>
      <c r="Q18" s="349" t="s">
        <v>176</v>
      </c>
      <c r="R18" s="349" t="s">
        <v>157</v>
      </c>
      <c r="S18" s="349" t="s">
        <v>157</v>
      </c>
      <c r="T18" s="349" t="s">
        <v>480</v>
      </c>
      <c r="U18" s="349" t="s">
        <v>178</v>
      </c>
      <c r="V18" s="349" t="s">
        <v>157</v>
      </c>
      <c r="W18" s="360" t="s">
        <v>481</v>
      </c>
      <c r="X18" s="350">
        <v>2012.0</v>
      </c>
      <c r="Y18" s="349">
        <v>1.0</v>
      </c>
      <c r="Z18" s="349">
        <v>31.0</v>
      </c>
      <c r="AA18" s="351">
        <v>7516000.0</v>
      </c>
      <c r="AB18" s="349">
        <v>365.0</v>
      </c>
      <c r="AC18" s="352">
        <v>8.8497E7</v>
      </c>
      <c r="AD18" s="36">
        <v>1.29473E8</v>
      </c>
      <c r="AE18" s="353" t="s">
        <v>180</v>
      </c>
      <c r="AF18" s="353"/>
      <c r="AG18" s="353"/>
      <c r="AH18" s="353"/>
      <c r="AI18" s="353"/>
      <c r="AJ18" s="354"/>
      <c r="AR18" s="203">
        <v>9.009812E7</v>
      </c>
      <c r="AS18" s="362" t="s">
        <v>924</v>
      </c>
      <c r="AT18" s="39"/>
      <c r="AU18" s="39"/>
      <c r="AV18" s="39"/>
      <c r="AW18" s="39"/>
      <c r="AX18" s="39"/>
      <c r="AY18" s="39"/>
      <c r="AZ18" s="36">
        <v>8.65534E7</v>
      </c>
      <c r="BA18" s="35">
        <v>1.3324E8</v>
      </c>
      <c r="BB18" s="36">
        <v>1.5309E8</v>
      </c>
      <c r="BC18" s="35">
        <v>8.106E7</v>
      </c>
      <c r="BD18" s="36">
        <v>1.576757E8</v>
      </c>
      <c r="BE18" s="35">
        <v>1.877E8</v>
      </c>
    </row>
    <row r="19">
      <c r="A19" s="189">
        <v>2.7262039E7</v>
      </c>
      <c r="B19" s="190">
        <v>1.144681906E9</v>
      </c>
      <c r="C19" s="348" t="s">
        <v>193</v>
      </c>
      <c r="D19" s="349" t="s">
        <v>194</v>
      </c>
      <c r="E19" s="349" t="s">
        <v>195</v>
      </c>
      <c r="F19" s="350">
        <v>9.0328741E7</v>
      </c>
      <c r="G19" s="350" t="s">
        <v>21</v>
      </c>
      <c r="H19" s="349" t="s">
        <v>500</v>
      </c>
      <c r="I19" s="349" t="s">
        <v>501</v>
      </c>
      <c r="J19" s="349">
        <v>212220.0</v>
      </c>
      <c r="K19" s="349" t="s">
        <v>199</v>
      </c>
      <c r="L19" s="351">
        <v>1.8974E7</v>
      </c>
      <c r="M19" s="349">
        <v>45805.0</v>
      </c>
      <c r="N19" s="349">
        <v>-77.5546200629</v>
      </c>
      <c r="O19" s="349">
        <v>48.1617105178</v>
      </c>
      <c r="P19" s="350" t="s">
        <v>224</v>
      </c>
      <c r="Q19" s="349" t="s">
        <v>176</v>
      </c>
      <c r="R19" s="349" t="s">
        <v>157</v>
      </c>
      <c r="S19" s="349" t="s">
        <v>157</v>
      </c>
      <c r="T19" s="349" t="s">
        <v>455</v>
      </c>
      <c r="U19" s="349" t="s">
        <v>202</v>
      </c>
      <c r="V19" s="349" t="s">
        <v>157</v>
      </c>
      <c r="W19" s="350" t="s">
        <v>203</v>
      </c>
      <c r="X19" s="350">
        <v>2012.0</v>
      </c>
      <c r="Y19" s="349">
        <v>1.0</v>
      </c>
      <c r="Z19" s="349">
        <v>31.0</v>
      </c>
      <c r="AA19" s="351">
        <v>1.8974E7</v>
      </c>
      <c r="AB19" s="349">
        <v>366.0</v>
      </c>
      <c r="AC19" s="352">
        <v>2.41701E8</v>
      </c>
      <c r="AD19" s="36">
        <v>2.45424E8</v>
      </c>
      <c r="AE19" s="353" t="s">
        <v>502</v>
      </c>
      <c r="AF19" s="353"/>
      <c r="AG19" s="353"/>
      <c r="AH19" s="353"/>
      <c r="AI19" s="353"/>
      <c r="AJ19" s="354"/>
      <c r="AR19" s="203">
        <v>9.0156969E7</v>
      </c>
      <c r="AS19" s="203" t="s">
        <v>41</v>
      </c>
      <c r="AT19" s="36">
        <v>1.357068E9</v>
      </c>
      <c r="AU19" s="35">
        <v>1.624964E9</v>
      </c>
      <c r="AV19" s="36">
        <v>1.153957E9</v>
      </c>
      <c r="AW19" s="35">
        <v>1.171517E9</v>
      </c>
      <c r="AX19" s="36">
        <v>2.779679E9</v>
      </c>
      <c r="AY19" s="35">
        <v>2.00098109E9</v>
      </c>
      <c r="AZ19" s="36">
        <v>2.2429516E9</v>
      </c>
      <c r="BA19" s="35">
        <v>2.243963E9</v>
      </c>
      <c r="BB19" s="36">
        <v>1.9981399E9</v>
      </c>
      <c r="BC19" s="35">
        <v>2.196928E9</v>
      </c>
      <c r="BD19" s="36">
        <v>2.317731E9</v>
      </c>
      <c r="BE19" s="35">
        <v>2.376145E9</v>
      </c>
    </row>
    <row r="20">
      <c r="A20" s="189">
        <v>1.8432286E7</v>
      </c>
      <c r="B20" s="190">
        <v>1.144117265E9</v>
      </c>
      <c r="C20" s="348" t="s">
        <v>521</v>
      </c>
      <c r="D20" s="349" t="s">
        <v>522</v>
      </c>
      <c r="E20" s="349" t="s">
        <v>523</v>
      </c>
      <c r="F20" s="350">
        <v>9.0379504E7</v>
      </c>
      <c r="G20" s="350" t="s">
        <v>524</v>
      </c>
      <c r="H20" s="349" t="s">
        <v>525</v>
      </c>
      <c r="I20" s="349" t="s">
        <v>526</v>
      </c>
      <c r="J20" s="349">
        <v>21222.0</v>
      </c>
      <c r="K20" s="349" t="s">
        <v>199</v>
      </c>
      <c r="L20" s="351">
        <v>1904090.0</v>
      </c>
      <c r="M20" s="349">
        <v>45182.0</v>
      </c>
      <c r="N20" s="349">
        <v>-79.2321944444</v>
      </c>
      <c r="O20" s="349">
        <v>49.5737222222</v>
      </c>
      <c r="P20" s="350" t="s">
        <v>378</v>
      </c>
      <c r="Q20" s="349" t="s">
        <v>176</v>
      </c>
      <c r="R20" s="349" t="s">
        <v>157</v>
      </c>
      <c r="S20" s="349" t="s">
        <v>157</v>
      </c>
      <c r="T20" s="349" t="s">
        <v>400</v>
      </c>
      <c r="U20" s="349" t="s">
        <v>202</v>
      </c>
      <c r="V20" s="349" t="s">
        <v>157</v>
      </c>
      <c r="W20" s="360" t="s">
        <v>481</v>
      </c>
      <c r="X20" s="350">
        <v>2012.0</v>
      </c>
      <c r="Y20" s="349">
        <v>1.0</v>
      </c>
      <c r="Z20" s="349">
        <v>31.0</v>
      </c>
      <c r="AA20" s="351">
        <v>1904090.0</v>
      </c>
      <c r="AB20" s="349">
        <v>366.0</v>
      </c>
      <c r="AC20" s="352">
        <v>3.213543E7</v>
      </c>
      <c r="AD20" s="36">
        <v>9.2945163E8</v>
      </c>
      <c r="AE20" s="353" t="s">
        <v>180</v>
      </c>
      <c r="AF20" s="353"/>
      <c r="AG20" s="353"/>
      <c r="AH20" s="353"/>
      <c r="AI20" s="353"/>
      <c r="AJ20" s="354"/>
      <c r="AR20" s="203">
        <v>9.0188954E7</v>
      </c>
      <c r="AS20" s="203" t="s">
        <v>18</v>
      </c>
      <c r="AT20" s="36">
        <v>2.1117E7</v>
      </c>
      <c r="AU20" s="35">
        <v>5.4309E7</v>
      </c>
      <c r="AV20" s="36">
        <v>5.3591E7</v>
      </c>
      <c r="AW20" s="35">
        <v>1.3371E7</v>
      </c>
      <c r="AX20" s="36">
        <v>1155000.0</v>
      </c>
      <c r="AY20" s="39"/>
      <c r="AZ20" s="39"/>
      <c r="BA20" s="39"/>
      <c r="BB20" s="39"/>
      <c r="BC20" s="39"/>
      <c r="BD20" s="39"/>
      <c r="BE20" s="39"/>
    </row>
    <row r="21" ht="15.75" customHeight="1">
      <c r="A21" s="189" t="s">
        <v>207</v>
      </c>
      <c r="B21" s="190">
        <v>1.145657301E9</v>
      </c>
      <c r="C21" s="348" t="s">
        <v>539</v>
      </c>
      <c r="D21" s="350" t="s">
        <v>539</v>
      </c>
      <c r="E21" s="350" t="s">
        <v>539</v>
      </c>
      <c r="F21" s="350">
        <v>9.0458738E7</v>
      </c>
      <c r="G21" s="350" t="s">
        <v>542</v>
      </c>
      <c r="H21" s="349" t="s">
        <v>543</v>
      </c>
      <c r="I21" s="349" t="s">
        <v>544</v>
      </c>
      <c r="J21" s="349">
        <v>212220.0</v>
      </c>
      <c r="K21" s="349" t="s">
        <v>199</v>
      </c>
      <c r="L21" s="351">
        <v>6.2E7</v>
      </c>
      <c r="M21" s="349">
        <v>45085.0</v>
      </c>
      <c r="N21" s="349">
        <v>-76.1463888889</v>
      </c>
      <c r="O21" s="349">
        <v>49.4983333333</v>
      </c>
      <c r="P21" s="350" t="s">
        <v>378</v>
      </c>
      <c r="Q21" s="349" t="s">
        <v>176</v>
      </c>
      <c r="R21" s="349" t="s">
        <v>157</v>
      </c>
      <c r="S21" s="349" t="s">
        <v>157</v>
      </c>
      <c r="T21" s="349" t="s">
        <v>545</v>
      </c>
      <c r="U21" s="349" t="s">
        <v>178</v>
      </c>
      <c r="V21" s="349" t="s">
        <v>157</v>
      </c>
      <c r="W21" s="360" t="s">
        <v>481</v>
      </c>
      <c r="X21" s="350">
        <v>2012.0</v>
      </c>
      <c r="Y21" s="349">
        <v>1.0</v>
      </c>
      <c r="Z21" s="349">
        <v>31.0</v>
      </c>
      <c r="AA21" s="351">
        <v>6.2E7</v>
      </c>
      <c r="AB21" s="349">
        <v>366.0</v>
      </c>
      <c r="AC21" s="352">
        <v>7.3E8</v>
      </c>
      <c r="AD21" s="36">
        <v>7.335708E8</v>
      </c>
      <c r="AE21" s="353" t="s">
        <v>180</v>
      </c>
      <c r="AF21" s="353"/>
      <c r="AG21" s="353"/>
      <c r="AH21" s="353"/>
      <c r="AI21" s="353"/>
      <c r="AJ21" s="354"/>
      <c r="AR21" s="203">
        <v>9.0198573E7</v>
      </c>
      <c r="AS21" s="203" t="s">
        <v>464</v>
      </c>
      <c r="AT21" s="36">
        <v>6.89396E8</v>
      </c>
      <c r="AU21" s="35">
        <v>5.53213E8</v>
      </c>
      <c r="AV21" s="36">
        <v>7.10212E8</v>
      </c>
      <c r="AW21" s="35">
        <v>7.53713E8</v>
      </c>
      <c r="AX21" s="36">
        <v>7.28278E8</v>
      </c>
      <c r="AY21" s="35">
        <v>8.0337E8</v>
      </c>
      <c r="AZ21" s="36">
        <v>7.33518E8</v>
      </c>
      <c r="BA21" s="35">
        <v>7.82839E8</v>
      </c>
      <c r="BB21" s="36">
        <v>5.7796E7</v>
      </c>
      <c r="BC21" s="35">
        <v>589000.0</v>
      </c>
      <c r="BD21" s="39"/>
      <c r="BE21" s="39"/>
    </row>
    <row r="22" ht="15.75" customHeight="1">
      <c r="A22" s="189" t="s">
        <v>207</v>
      </c>
      <c r="B22" s="190">
        <v>1.145657301E9</v>
      </c>
      <c r="C22" s="348" t="s">
        <v>450</v>
      </c>
      <c r="D22" s="349" t="s">
        <v>451</v>
      </c>
      <c r="E22" s="349" t="s">
        <v>452</v>
      </c>
      <c r="F22" s="350">
        <v>9.0466574E7</v>
      </c>
      <c r="G22" s="350" t="s">
        <v>36</v>
      </c>
      <c r="H22" s="349" t="s">
        <v>457</v>
      </c>
      <c r="I22" s="349" t="s">
        <v>563</v>
      </c>
      <c r="J22" s="349">
        <v>2122.0</v>
      </c>
      <c r="K22" s="349" t="s">
        <v>174</v>
      </c>
      <c r="L22" s="351">
        <v>5094000.0</v>
      </c>
      <c r="M22" s="349">
        <v>46170.0</v>
      </c>
      <c r="N22" s="349">
        <v>-77.675</v>
      </c>
      <c r="O22" s="349">
        <v>48.1277777778</v>
      </c>
      <c r="P22" s="350" t="s">
        <v>224</v>
      </c>
      <c r="Q22" s="349" t="s">
        <v>176</v>
      </c>
      <c r="R22" s="349" t="s">
        <v>157</v>
      </c>
      <c r="S22" s="349" t="s">
        <v>157</v>
      </c>
      <c r="T22" s="349" t="s">
        <v>455</v>
      </c>
      <c r="U22" s="349" t="s">
        <v>202</v>
      </c>
      <c r="V22" s="349" t="s">
        <v>157</v>
      </c>
      <c r="W22" s="350" t="s">
        <v>379</v>
      </c>
      <c r="X22" s="350">
        <v>2012.0</v>
      </c>
      <c r="Y22" s="349">
        <v>1.0</v>
      </c>
      <c r="Z22" s="349">
        <v>31.0</v>
      </c>
      <c r="AA22" s="351">
        <v>5094000.0</v>
      </c>
      <c r="AB22" s="349">
        <v>366.0</v>
      </c>
      <c r="AC22" s="352">
        <v>7.2891E7</v>
      </c>
      <c r="AD22" s="36">
        <v>5.17171E8</v>
      </c>
      <c r="AE22" s="353" t="s">
        <v>180</v>
      </c>
      <c r="AF22" s="353"/>
      <c r="AG22" s="353"/>
      <c r="AH22" s="353"/>
      <c r="AI22" s="353"/>
      <c r="AJ22" s="354"/>
      <c r="AR22" s="203">
        <v>9.0235581E7</v>
      </c>
      <c r="AS22" s="203" t="s">
        <v>477</v>
      </c>
      <c r="AT22" s="36">
        <v>1.29473E8</v>
      </c>
      <c r="AU22" s="35">
        <v>1.0018156E8</v>
      </c>
      <c r="AV22" s="39"/>
      <c r="AW22" s="39"/>
      <c r="AX22" s="36">
        <v>4.032235E7</v>
      </c>
      <c r="AY22" s="35">
        <v>3.60175E8</v>
      </c>
      <c r="AZ22" s="36">
        <v>1.39392E8</v>
      </c>
      <c r="BA22" s="35">
        <v>5.7555E7</v>
      </c>
      <c r="BB22" s="39"/>
      <c r="BC22" s="39"/>
      <c r="BD22" s="39"/>
      <c r="BE22" s="39"/>
    </row>
    <row r="23" ht="15.75" customHeight="1">
      <c r="A23" s="189" t="s">
        <v>207</v>
      </c>
      <c r="B23" s="190">
        <v>1.145657301E9</v>
      </c>
      <c r="C23" s="348" t="s">
        <v>566</v>
      </c>
      <c r="D23" s="349" t="s">
        <v>567</v>
      </c>
      <c r="E23" s="349" t="s">
        <v>568</v>
      </c>
      <c r="F23" s="350">
        <v>9.0498775E7</v>
      </c>
      <c r="G23" s="350" t="s">
        <v>569</v>
      </c>
      <c r="H23" s="349" t="s">
        <v>570</v>
      </c>
      <c r="I23" s="349" t="s">
        <v>571</v>
      </c>
      <c r="J23" s="349">
        <v>212220.0</v>
      </c>
      <c r="K23" s="349" t="s">
        <v>199</v>
      </c>
      <c r="L23" s="351">
        <v>1.51398E8</v>
      </c>
      <c r="M23" s="349">
        <v>67484.0</v>
      </c>
      <c r="N23" s="349">
        <v>-77.7525081265</v>
      </c>
      <c r="O23" s="349">
        <v>48.0992901277</v>
      </c>
      <c r="P23" s="350" t="s">
        <v>224</v>
      </c>
      <c r="Q23" s="349" t="s">
        <v>176</v>
      </c>
      <c r="R23" s="349" t="s">
        <v>157</v>
      </c>
      <c r="S23" s="349" t="s">
        <v>157</v>
      </c>
      <c r="T23" s="349" t="s">
        <v>455</v>
      </c>
      <c r="U23" s="349" t="s">
        <v>202</v>
      </c>
      <c r="V23" s="349" t="s">
        <v>157</v>
      </c>
      <c r="W23" s="350" t="s">
        <v>203</v>
      </c>
      <c r="X23" s="350">
        <v>2012.0</v>
      </c>
      <c r="Y23" s="349">
        <v>1.0</v>
      </c>
      <c r="Z23" s="349">
        <v>31.0</v>
      </c>
      <c r="AA23" s="351">
        <v>1.51398E8</v>
      </c>
      <c r="AB23" s="349">
        <v>278.0</v>
      </c>
      <c r="AC23" s="352">
        <v>1.553832E9</v>
      </c>
      <c r="AD23" s="36">
        <v>1.57356E9</v>
      </c>
      <c r="AE23" s="353" t="s">
        <v>572</v>
      </c>
      <c r="AF23" s="353"/>
      <c r="AG23" s="353"/>
      <c r="AH23" s="353"/>
      <c r="AI23" s="353"/>
      <c r="AJ23" s="354"/>
      <c r="AR23" s="237" t="s">
        <v>494</v>
      </c>
      <c r="AS23" s="237" t="s">
        <v>495</v>
      </c>
      <c r="AT23" s="39"/>
      <c r="AU23" s="39"/>
      <c r="AV23" s="39"/>
      <c r="AW23" s="39"/>
      <c r="AX23" s="39"/>
      <c r="AY23" s="39"/>
      <c r="AZ23" s="39"/>
      <c r="BA23" s="39"/>
      <c r="BB23" s="39"/>
      <c r="BC23" s="39"/>
      <c r="BD23" s="39"/>
      <c r="BE23" s="35">
        <v>3.8222E7</v>
      </c>
    </row>
    <row r="24" ht="15.75" customHeight="1">
      <c r="A24" s="189" t="s">
        <v>207</v>
      </c>
      <c r="B24" s="190">
        <v>1.145657301E9</v>
      </c>
      <c r="C24" s="348" t="s">
        <v>267</v>
      </c>
      <c r="D24" s="349" t="s">
        <v>268</v>
      </c>
      <c r="E24" s="349" t="s">
        <v>269</v>
      </c>
      <c r="F24" s="350">
        <v>9.0510397E7</v>
      </c>
      <c r="G24" s="360" t="s">
        <v>358</v>
      </c>
      <c r="H24" s="349" t="s">
        <v>359</v>
      </c>
      <c r="I24" s="349" t="s">
        <v>157</v>
      </c>
      <c r="J24" s="349">
        <v>2122.0</v>
      </c>
      <c r="K24" s="349" t="s">
        <v>174</v>
      </c>
      <c r="L24" s="351">
        <v>310000.0</v>
      </c>
      <c r="M24" s="349">
        <v>44222.0</v>
      </c>
      <c r="N24" s="349">
        <v>-67.3664734617</v>
      </c>
      <c r="O24" s="349">
        <v>52.3563272427</v>
      </c>
      <c r="P24" s="350" t="s">
        <v>360</v>
      </c>
      <c r="Q24" s="349" t="s">
        <v>162</v>
      </c>
      <c r="R24" s="349" t="s">
        <v>361</v>
      </c>
      <c r="S24" s="349" t="s">
        <v>157</v>
      </c>
      <c r="T24" s="349" t="s">
        <v>362</v>
      </c>
      <c r="U24" s="349" t="s">
        <v>363</v>
      </c>
      <c r="V24" s="349" t="s">
        <v>157</v>
      </c>
      <c r="W24" s="350" t="s">
        <v>164</v>
      </c>
      <c r="X24" s="350">
        <v>2012.0</v>
      </c>
      <c r="Y24" s="349">
        <v>1.0</v>
      </c>
      <c r="Z24" s="349">
        <v>31.0</v>
      </c>
      <c r="AA24" s="351">
        <v>310000.0</v>
      </c>
      <c r="AB24" s="349">
        <v>366.0</v>
      </c>
      <c r="AC24" s="352">
        <v>3660000.0</v>
      </c>
      <c r="AD24" s="36">
        <v>3660000.0</v>
      </c>
      <c r="AE24" s="353" t="s">
        <v>320</v>
      </c>
      <c r="AF24" s="353"/>
      <c r="AG24" s="353"/>
      <c r="AH24" s="353"/>
      <c r="AI24" s="353"/>
      <c r="AJ24" s="354"/>
      <c r="AR24" s="203">
        <v>9.0328741E7</v>
      </c>
      <c r="AS24" s="203" t="s">
        <v>21</v>
      </c>
      <c r="AT24" s="36">
        <v>2.45424E8</v>
      </c>
      <c r="AU24" s="35">
        <v>3.06986E8</v>
      </c>
      <c r="AV24" s="36">
        <v>3.29262E8</v>
      </c>
      <c r="AW24" s="35">
        <v>3.6673E8</v>
      </c>
      <c r="AX24" s="36">
        <v>3.80729E8</v>
      </c>
      <c r="AY24" s="35">
        <v>3.68384E8</v>
      </c>
      <c r="AZ24" s="36">
        <v>3.6034E8</v>
      </c>
      <c r="BA24" s="35">
        <v>3.54747E8</v>
      </c>
      <c r="BB24" s="36">
        <v>3.7487E8</v>
      </c>
      <c r="BC24" s="35">
        <v>3.35598E8</v>
      </c>
      <c r="BD24" s="36">
        <v>3.53553E8</v>
      </c>
      <c r="BE24" s="39"/>
    </row>
    <row r="25" ht="15.75" customHeight="1">
      <c r="A25" s="189" t="s">
        <v>207</v>
      </c>
      <c r="B25" s="190">
        <v>1.145657301E9</v>
      </c>
      <c r="C25" s="348" t="s">
        <v>258</v>
      </c>
      <c r="D25" s="349" t="s">
        <v>259</v>
      </c>
      <c r="E25" s="349" t="s">
        <v>260</v>
      </c>
      <c r="F25" s="350">
        <v>9.0518259E7</v>
      </c>
      <c r="G25" s="350" t="s">
        <v>26</v>
      </c>
      <c r="H25" s="349" t="s">
        <v>582</v>
      </c>
      <c r="I25" s="349" t="s">
        <v>583</v>
      </c>
      <c r="J25" s="349">
        <v>212220.0</v>
      </c>
      <c r="K25" s="349" t="s">
        <v>199</v>
      </c>
      <c r="L25" s="351">
        <v>4.8084E7</v>
      </c>
      <c r="M25" s="349">
        <v>55401.0</v>
      </c>
      <c r="N25" s="349">
        <v>-78.313093</v>
      </c>
      <c r="O25" s="349">
        <v>48.152773</v>
      </c>
      <c r="P25" s="350" t="s">
        <v>252</v>
      </c>
      <c r="Q25" s="349" t="s">
        <v>176</v>
      </c>
      <c r="R25" s="349" t="s">
        <v>157</v>
      </c>
      <c r="S25" s="349" t="s">
        <v>157</v>
      </c>
      <c r="T25" s="349" t="s">
        <v>157</v>
      </c>
      <c r="U25" s="349" t="s">
        <v>254</v>
      </c>
      <c r="V25" s="349" t="s">
        <v>157</v>
      </c>
      <c r="W25" s="350" t="s">
        <v>203</v>
      </c>
      <c r="X25" s="350">
        <v>2012.0</v>
      </c>
      <c r="Y25" s="349">
        <v>1.0</v>
      </c>
      <c r="Z25" s="349">
        <v>31.0</v>
      </c>
      <c r="AA25" s="351">
        <v>4.8084E7</v>
      </c>
      <c r="AB25" s="349">
        <v>365.0</v>
      </c>
      <c r="AC25" s="352">
        <v>5.34859E8</v>
      </c>
      <c r="AD25" s="36">
        <v>1.142905E9</v>
      </c>
      <c r="AE25" s="353" t="s">
        <v>584</v>
      </c>
      <c r="AF25" s="353"/>
      <c r="AG25" s="353"/>
      <c r="AH25" s="353"/>
      <c r="AI25" s="353"/>
      <c r="AJ25" s="354"/>
      <c r="AR25" s="237" t="s">
        <v>511</v>
      </c>
      <c r="AS25" s="237" t="s">
        <v>28</v>
      </c>
      <c r="AT25" s="39"/>
      <c r="AU25" s="39"/>
      <c r="AV25" s="39"/>
      <c r="AW25" s="39"/>
      <c r="AX25" s="39"/>
      <c r="AY25" s="39"/>
      <c r="AZ25" s="39"/>
      <c r="BA25" s="35">
        <v>1.06597E8</v>
      </c>
      <c r="BB25" s="36">
        <v>1.065988E8</v>
      </c>
      <c r="BC25" s="35">
        <v>1.023525E8</v>
      </c>
      <c r="BD25" s="36">
        <v>1.253115E8</v>
      </c>
      <c r="BE25" s="35">
        <v>334000.0</v>
      </c>
    </row>
    <row r="26" ht="15.75" customHeight="1">
      <c r="A26" s="189" t="s">
        <v>227</v>
      </c>
      <c r="B26" s="190">
        <v>1.143622745E9</v>
      </c>
      <c r="C26" s="348" t="s">
        <v>401</v>
      </c>
      <c r="D26" s="349" t="s">
        <v>402</v>
      </c>
      <c r="E26" s="349" t="s">
        <v>210</v>
      </c>
      <c r="F26" s="350" t="s">
        <v>615</v>
      </c>
      <c r="G26" s="350" t="s">
        <v>40</v>
      </c>
      <c r="H26" s="349" t="s">
        <v>616</v>
      </c>
      <c r="I26" s="349" t="s">
        <v>617</v>
      </c>
      <c r="J26" s="349">
        <v>2122.0</v>
      </c>
      <c r="K26" s="349" t="s">
        <v>174</v>
      </c>
      <c r="L26" s="351">
        <v>219000.0</v>
      </c>
      <c r="M26" s="349">
        <v>55317.0</v>
      </c>
      <c r="N26" s="349">
        <v>-78.2849583732</v>
      </c>
      <c r="O26" s="349">
        <v>48.226815623</v>
      </c>
      <c r="P26" s="350" t="s">
        <v>618</v>
      </c>
      <c r="Q26" s="349" t="s">
        <v>176</v>
      </c>
      <c r="R26" s="349" t="s">
        <v>157</v>
      </c>
      <c r="S26" s="349" t="s">
        <v>157</v>
      </c>
      <c r="T26" s="349" t="s">
        <v>157</v>
      </c>
      <c r="U26" s="349" t="s">
        <v>202</v>
      </c>
      <c r="V26" s="349" t="s">
        <v>157</v>
      </c>
      <c r="W26" s="350" t="s">
        <v>379</v>
      </c>
      <c r="X26" s="350">
        <v>2012.0</v>
      </c>
      <c r="Y26" s="349">
        <v>1.0</v>
      </c>
      <c r="Z26" s="349">
        <v>31.0</v>
      </c>
      <c r="AA26" s="351">
        <v>219000.0</v>
      </c>
      <c r="AB26" s="349">
        <v>366.0</v>
      </c>
      <c r="AC26" s="352">
        <v>2312000.0</v>
      </c>
      <c r="AD26" s="36">
        <v>2.70006E8</v>
      </c>
      <c r="AE26" s="353" t="s">
        <v>180</v>
      </c>
      <c r="AF26" s="353"/>
      <c r="AG26" s="353"/>
      <c r="AH26" s="353"/>
      <c r="AI26" s="353"/>
      <c r="AJ26" s="354"/>
      <c r="AR26" s="203">
        <v>9.0379504E7</v>
      </c>
      <c r="AS26" s="203" t="s">
        <v>524</v>
      </c>
      <c r="AT26" s="36">
        <v>9.2945163E8</v>
      </c>
      <c r="AU26" s="35">
        <v>1.10422E9</v>
      </c>
      <c r="AV26" s="36">
        <v>1.06934026E9</v>
      </c>
      <c r="AW26" s="35">
        <v>1.07693193E9</v>
      </c>
      <c r="AX26" s="36">
        <v>1.56499782E9</v>
      </c>
      <c r="AY26" s="35">
        <v>1.465208E9</v>
      </c>
      <c r="AZ26" s="36">
        <v>1.62671592E9</v>
      </c>
      <c r="BA26" s="35">
        <v>1.62144966E9</v>
      </c>
      <c r="BB26" s="36">
        <v>1.83680532E9</v>
      </c>
      <c r="BC26" s="35">
        <v>1.96873932E9</v>
      </c>
      <c r="BD26" s="36">
        <v>2.35639271E9</v>
      </c>
      <c r="BE26" s="35">
        <v>2.015375E9</v>
      </c>
    </row>
    <row r="27" ht="15.75" customHeight="1">
      <c r="A27" s="189">
        <v>1.8432286E7</v>
      </c>
      <c r="B27" s="190">
        <v>1.144117265E9</v>
      </c>
      <c r="C27" s="348" t="s">
        <v>169</v>
      </c>
      <c r="D27" s="349" t="s">
        <v>170</v>
      </c>
      <c r="E27" s="349" t="s">
        <v>171</v>
      </c>
      <c r="F27" s="350" t="s">
        <v>620</v>
      </c>
      <c r="G27" s="350" t="s">
        <v>621</v>
      </c>
      <c r="H27" s="349" t="s">
        <v>622</v>
      </c>
      <c r="I27" s="349" t="s">
        <v>173</v>
      </c>
      <c r="J27" s="349">
        <v>2122.0</v>
      </c>
      <c r="K27" s="349" t="s">
        <v>174</v>
      </c>
      <c r="L27" s="351">
        <v>6.0077E7</v>
      </c>
      <c r="M27" s="349">
        <v>55493.0</v>
      </c>
      <c r="N27" s="349">
        <v>-77.788861</v>
      </c>
      <c r="O27" s="349">
        <v>49.759722</v>
      </c>
      <c r="P27" s="350" t="s">
        <v>175</v>
      </c>
      <c r="Q27" s="349" t="s">
        <v>176</v>
      </c>
      <c r="R27" s="349" t="s">
        <v>157</v>
      </c>
      <c r="S27" s="349" t="s">
        <v>157</v>
      </c>
      <c r="T27" s="349" t="s">
        <v>177</v>
      </c>
      <c r="U27" s="349" t="s">
        <v>178</v>
      </c>
      <c r="V27" s="349" t="s">
        <v>157</v>
      </c>
      <c r="W27" s="360" t="s">
        <v>623</v>
      </c>
      <c r="X27" s="350">
        <v>2012.0</v>
      </c>
      <c r="Y27" s="349">
        <v>1.0</v>
      </c>
      <c r="Z27" s="349">
        <v>31.0</v>
      </c>
      <c r="AA27" s="351">
        <v>6.0077E7</v>
      </c>
      <c r="AB27" s="349">
        <v>366.0</v>
      </c>
      <c r="AC27" s="352">
        <v>7.50065E8</v>
      </c>
      <c r="AD27" s="36">
        <v>1.018494E9</v>
      </c>
      <c r="AE27" s="353" t="s">
        <v>180</v>
      </c>
      <c r="AF27" s="353"/>
      <c r="AG27" s="353"/>
      <c r="AH27" s="353"/>
      <c r="AI27" s="353"/>
      <c r="AJ27" s="354"/>
      <c r="AR27" s="203">
        <v>9.0458738E7</v>
      </c>
      <c r="AS27" s="203" t="s">
        <v>542</v>
      </c>
      <c r="AT27" s="36">
        <v>7.335708E8</v>
      </c>
      <c r="AU27" s="35">
        <v>7.8962515E8</v>
      </c>
      <c r="AV27" s="36">
        <v>6.494245E8</v>
      </c>
      <c r="AW27" s="35">
        <v>6.23631E8</v>
      </c>
      <c r="AX27" s="36">
        <v>7.06334E8</v>
      </c>
      <c r="AY27" s="35">
        <v>1.519967E9</v>
      </c>
      <c r="AZ27" s="36">
        <v>1.372628E9</v>
      </c>
      <c r="BA27" s="35">
        <v>4486300.0</v>
      </c>
      <c r="BB27" s="36">
        <v>4.79181E8</v>
      </c>
      <c r="BC27" s="35">
        <v>4.7460641E8</v>
      </c>
      <c r="BD27" s="36">
        <v>3.3387E8</v>
      </c>
      <c r="BE27" s="35">
        <v>223000.0</v>
      </c>
    </row>
    <row r="28" ht="15.75" customHeight="1">
      <c r="A28" s="189">
        <v>2.7262039E7</v>
      </c>
      <c r="B28" s="190">
        <v>1.144681906E9</v>
      </c>
      <c r="C28" s="348" t="s">
        <v>657</v>
      </c>
      <c r="D28" s="349" t="s">
        <v>658</v>
      </c>
      <c r="E28" s="349" t="s">
        <v>659</v>
      </c>
      <c r="F28" s="350" t="s">
        <v>660</v>
      </c>
      <c r="G28" s="350" t="s">
        <v>661</v>
      </c>
      <c r="H28" s="349" t="s">
        <v>662</v>
      </c>
      <c r="I28" s="349" t="s">
        <v>157</v>
      </c>
      <c r="J28" s="349">
        <v>212220.0</v>
      </c>
      <c r="K28" s="349" t="s">
        <v>199</v>
      </c>
      <c r="L28" s="351">
        <v>282000.0</v>
      </c>
      <c r="M28" s="349">
        <v>63364.0</v>
      </c>
      <c r="N28" s="349">
        <v>-76.0656296258</v>
      </c>
      <c r="O28" s="349">
        <v>52.7051105262</v>
      </c>
      <c r="P28" s="350" t="s">
        <v>378</v>
      </c>
      <c r="Q28" s="349" t="s">
        <v>176</v>
      </c>
      <c r="R28" s="349" t="s">
        <v>157</v>
      </c>
      <c r="S28" s="349" t="s">
        <v>157</v>
      </c>
      <c r="T28" s="349" t="s">
        <v>157</v>
      </c>
      <c r="U28" s="349" t="s">
        <v>638</v>
      </c>
      <c r="V28" s="349" t="s">
        <v>157</v>
      </c>
      <c r="W28" s="360" t="s">
        <v>481</v>
      </c>
      <c r="X28" s="350">
        <v>2012.0</v>
      </c>
      <c r="Y28" s="349">
        <v>1.0</v>
      </c>
      <c r="Z28" s="349">
        <v>31.0</v>
      </c>
      <c r="AA28" s="351">
        <v>282000.0</v>
      </c>
      <c r="AB28" s="349">
        <v>366.0</v>
      </c>
      <c r="AC28" s="352">
        <v>6556000.0</v>
      </c>
      <c r="AD28" s="36">
        <v>3.10179E8</v>
      </c>
      <c r="AE28" s="353" t="s">
        <v>663</v>
      </c>
      <c r="AF28" s="353"/>
      <c r="AG28" s="353"/>
      <c r="AH28" s="353"/>
      <c r="AI28" s="353"/>
      <c r="AJ28" s="354"/>
      <c r="AR28" s="203">
        <v>9.0466574E7</v>
      </c>
      <c r="AS28" s="203" t="s">
        <v>36</v>
      </c>
      <c r="AT28" s="36">
        <v>5.17171E8</v>
      </c>
      <c r="AU28" s="35">
        <v>5.66179E8</v>
      </c>
      <c r="AV28" s="36">
        <v>4.49022E8</v>
      </c>
      <c r="AW28" s="35">
        <v>9.9592E7</v>
      </c>
      <c r="AX28" s="36">
        <v>2.47201E8</v>
      </c>
      <c r="AY28" s="39"/>
      <c r="AZ28" s="39"/>
      <c r="BA28" s="39"/>
      <c r="BB28" s="39"/>
      <c r="BC28" s="39"/>
      <c r="BD28" s="39"/>
      <c r="BE28" s="39"/>
    </row>
    <row r="29" ht="15.75" customHeight="1">
      <c r="A29" s="189">
        <v>2.7262039E7</v>
      </c>
      <c r="B29" s="190">
        <v>1.144681906E9</v>
      </c>
      <c r="C29" s="348" t="s">
        <v>686</v>
      </c>
      <c r="D29" s="349" t="s">
        <v>687</v>
      </c>
      <c r="E29" s="349" t="s">
        <v>688</v>
      </c>
      <c r="F29" s="350" t="s">
        <v>689</v>
      </c>
      <c r="G29" s="350" t="s">
        <v>690</v>
      </c>
      <c r="H29" s="349" t="s">
        <v>691</v>
      </c>
      <c r="I29" s="349" t="s">
        <v>157</v>
      </c>
      <c r="J29" s="349">
        <v>212232.0</v>
      </c>
      <c r="K29" s="349" t="s">
        <v>428</v>
      </c>
      <c r="L29" s="351">
        <v>1974000.0</v>
      </c>
      <c r="M29" s="349">
        <v>46173.0</v>
      </c>
      <c r="N29" s="349">
        <v>-73.337875455</v>
      </c>
      <c r="O29" s="349">
        <v>61.5947256728</v>
      </c>
      <c r="P29" s="350" t="s">
        <v>429</v>
      </c>
      <c r="Q29" s="349" t="s">
        <v>162</v>
      </c>
      <c r="R29" s="349" t="s">
        <v>692</v>
      </c>
      <c r="S29" s="349" t="s">
        <v>157</v>
      </c>
      <c r="T29" s="349" t="s">
        <v>157</v>
      </c>
      <c r="U29" s="349" t="s">
        <v>693</v>
      </c>
      <c r="V29" s="349" t="s">
        <v>157</v>
      </c>
      <c r="W29" s="350" t="s">
        <v>694</v>
      </c>
      <c r="X29" s="350">
        <v>2012.0</v>
      </c>
      <c r="Y29" s="349">
        <v>1.0</v>
      </c>
      <c r="Z29" s="349">
        <v>31.0</v>
      </c>
      <c r="AA29" s="351">
        <v>1974000.0</v>
      </c>
      <c r="AB29" s="349">
        <v>365.0</v>
      </c>
      <c r="AC29" s="352">
        <v>4.2706E7</v>
      </c>
      <c r="AD29" s="36">
        <v>4.2706E7</v>
      </c>
      <c r="AE29" s="353" t="s">
        <v>695</v>
      </c>
      <c r="AF29" s="353"/>
      <c r="AG29" s="353"/>
      <c r="AH29" s="353"/>
      <c r="AI29" s="353"/>
      <c r="AJ29" s="354"/>
      <c r="AR29" s="203">
        <v>9.0498775E7</v>
      </c>
      <c r="AS29" s="203" t="s">
        <v>569</v>
      </c>
      <c r="AT29" s="36">
        <v>1.57356E9</v>
      </c>
      <c r="AU29" s="35">
        <v>5.9656E7</v>
      </c>
      <c r="AV29" s="36">
        <v>4.72552E8</v>
      </c>
      <c r="AW29" s="35">
        <v>1.198924E9</v>
      </c>
      <c r="AX29" s="36">
        <v>9.201443E8</v>
      </c>
      <c r="AY29" s="35">
        <v>1.2099979E9</v>
      </c>
      <c r="AZ29" s="36">
        <v>7.819422E8</v>
      </c>
      <c r="BA29" s="35">
        <v>9.35443E8</v>
      </c>
      <c r="BB29" s="36">
        <v>5.32972E8</v>
      </c>
      <c r="BC29" s="35">
        <v>3.83962E8</v>
      </c>
      <c r="BD29" s="36">
        <v>7.32605E8</v>
      </c>
      <c r="BE29" s="35">
        <v>1.166292E9</v>
      </c>
    </row>
    <row r="30" ht="15.75" customHeight="1">
      <c r="A30" s="189">
        <v>9.0482043E7</v>
      </c>
      <c r="B30" s="190">
        <v>1.146066668E9</v>
      </c>
      <c r="C30" s="348" t="s">
        <v>539</v>
      </c>
      <c r="D30" s="349" t="s">
        <v>540</v>
      </c>
      <c r="E30" s="349" t="s">
        <v>541</v>
      </c>
      <c r="F30" s="350" t="s">
        <v>705</v>
      </c>
      <c r="G30" s="350" t="s">
        <v>20</v>
      </c>
      <c r="H30" s="349" t="s">
        <v>543</v>
      </c>
      <c r="I30" s="349" t="s">
        <v>544</v>
      </c>
      <c r="J30" s="349">
        <v>212220.0</v>
      </c>
      <c r="K30" s="349" t="s">
        <v>199</v>
      </c>
      <c r="L30" s="351">
        <v>5000.0</v>
      </c>
      <c r="M30" s="349">
        <v>44978.0</v>
      </c>
      <c r="N30" s="349">
        <v>-75.7647222222</v>
      </c>
      <c r="O30" s="349">
        <v>48.9922222222</v>
      </c>
      <c r="P30" s="350" t="s">
        <v>706</v>
      </c>
      <c r="Q30" s="349" t="s">
        <v>176</v>
      </c>
      <c r="R30" s="349" t="s">
        <v>157</v>
      </c>
      <c r="S30" s="349" t="s">
        <v>157</v>
      </c>
      <c r="T30" s="349" t="s">
        <v>177</v>
      </c>
      <c r="U30" s="349" t="s">
        <v>178</v>
      </c>
      <c r="V30" s="349" t="s">
        <v>157</v>
      </c>
      <c r="W30" s="360" t="s">
        <v>481</v>
      </c>
      <c r="X30" s="350">
        <v>2012.0</v>
      </c>
      <c r="Y30" s="349">
        <v>1.0</v>
      </c>
      <c r="Z30" s="349">
        <v>31.0</v>
      </c>
      <c r="AA30" s="351">
        <v>5000.0</v>
      </c>
      <c r="AB30" s="349">
        <v>366.0</v>
      </c>
      <c r="AC30" s="352">
        <v>60000.0</v>
      </c>
      <c r="AD30" s="36">
        <v>60000.0</v>
      </c>
      <c r="AE30" s="353" t="s">
        <v>707</v>
      </c>
      <c r="AF30" s="353"/>
      <c r="AG30" s="353"/>
      <c r="AH30" s="353"/>
      <c r="AI30" s="353"/>
      <c r="AJ30" s="354"/>
      <c r="AR30" s="203">
        <v>9.0510397E7</v>
      </c>
      <c r="AS30" s="362" t="s">
        <v>358</v>
      </c>
      <c r="AT30" s="36">
        <v>3660000.0</v>
      </c>
      <c r="AU30" s="35">
        <v>1.16493E9</v>
      </c>
      <c r="AV30" s="36">
        <v>1.35793326E9</v>
      </c>
      <c r="AW30" s="35">
        <v>1.961676E9</v>
      </c>
      <c r="AX30" s="36">
        <v>1.23433904E9</v>
      </c>
      <c r="AY30" s="35">
        <v>2.942973E9</v>
      </c>
      <c r="AZ30" s="36">
        <v>4.272024E9</v>
      </c>
      <c r="BA30" s="35">
        <v>3.676273E9</v>
      </c>
      <c r="BB30" s="36">
        <v>3.69880671E9</v>
      </c>
      <c r="BC30" s="35">
        <v>4.9981712E9</v>
      </c>
      <c r="BD30" s="36">
        <v>1.296104E9</v>
      </c>
      <c r="BE30" s="35">
        <v>1.454008E9</v>
      </c>
    </row>
    <row r="31" ht="15.75" customHeight="1">
      <c r="A31" s="189" t="s">
        <v>237</v>
      </c>
      <c r="B31" s="190">
        <v>1.145570769E9</v>
      </c>
      <c r="C31" s="348" t="s">
        <v>539</v>
      </c>
      <c r="D31" s="349" t="s">
        <v>540</v>
      </c>
      <c r="E31" s="349" t="s">
        <v>541</v>
      </c>
      <c r="F31" s="350" t="s">
        <v>553</v>
      </c>
      <c r="G31" s="360" t="s">
        <v>554</v>
      </c>
      <c r="H31" s="349" t="s">
        <v>543</v>
      </c>
      <c r="I31" s="349" t="s">
        <v>544</v>
      </c>
      <c r="J31" s="349">
        <v>212220.0</v>
      </c>
      <c r="K31" s="349" t="s">
        <v>199</v>
      </c>
      <c r="L31" s="351">
        <v>314460.0</v>
      </c>
      <c r="M31" s="349">
        <v>45547.0</v>
      </c>
      <c r="N31" s="349">
        <v>-76.1697222222</v>
      </c>
      <c r="O31" s="349">
        <v>49.4922222222</v>
      </c>
      <c r="P31" s="350" t="s">
        <v>378</v>
      </c>
      <c r="Q31" s="349" t="s">
        <v>176</v>
      </c>
      <c r="R31" s="349" t="s">
        <v>157</v>
      </c>
      <c r="S31" s="349" t="s">
        <v>157</v>
      </c>
      <c r="T31" s="349" t="s">
        <v>545</v>
      </c>
      <c r="U31" s="349" t="s">
        <v>178</v>
      </c>
      <c r="V31" s="349" t="s">
        <v>157</v>
      </c>
      <c r="W31" s="360" t="s">
        <v>481</v>
      </c>
      <c r="X31" s="350">
        <v>2012.0</v>
      </c>
      <c r="Y31" s="349">
        <v>1.0</v>
      </c>
      <c r="Z31" s="349">
        <v>31.0</v>
      </c>
      <c r="AA31" s="351">
        <v>314460.0</v>
      </c>
      <c r="AB31" s="349">
        <v>366.0</v>
      </c>
      <c r="AC31" s="352">
        <v>3702530.0</v>
      </c>
      <c r="AD31" s="36">
        <v>3702530.0</v>
      </c>
      <c r="AE31" s="353" t="s">
        <v>555</v>
      </c>
      <c r="AF31" s="353"/>
      <c r="AG31" s="353"/>
      <c r="AH31" s="353"/>
      <c r="AI31" s="353"/>
      <c r="AJ31" s="354"/>
      <c r="AR31" s="203">
        <v>9.0518259E7</v>
      </c>
      <c r="AS31" s="203" t="s">
        <v>26</v>
      </c>
      <c r="AT31" s="36">
        <v>1.142905E9</v>
      </c>
      <c r="AU31" s="35">
        <v>1.592932E9</v>
      </c>
      <c r="AV31" s="36">
        <v>1.285635E9</v>
      </c>
      <c r="AW31" s="35">
        <v>8.31726E8</v>
      </c>
      <c r="AX31" s="36">
        <v>1.08593E9</v>
      </c>
      <c r="AY31" s="35">
        <v>1.458994E9</v>
      </c>
      <c r="AZ31" s="36">
        <v>1.297601E9</v>
      </c>
      <c r="BA31" s="35">
        <v>1.429216E9</v>
      </c>
      <c r="BB31" s="36">
        <v>1.015273E9</v>
      </c>
      <c r="BC31" s="35">
        <v>8.11182E8</v>
      </c>
      <c r="BD31" s="36">
        <v>1.523146E9</v>
      </c>
      <c r="BE31" s="35">
        <v>2.545406E9</v>
      </c>
    </row>
    <row r="32" ht="15.75" customHeight="1">
      <c r="A32" s="189" t="s">
        <v>239</v>
      </c>
      <c r="B32" s="190">
        <v>3.368219922E9</v>
      </c>
      <c r="C32" s="363" t="s">
        <v>721</v>
      </c>
      <c r="D32" s="349" t="s">
        <v>722</v>
      </c>
      <c r="E32" s="349" t="s">
        <v>723</v>
      </c>
      <c r="F32" s="350" t="s">
        <v>724</v>
      </c>
      <c r="G32" s="350" t="s">
        <v>25</v>
      </c>
      <c r="H32" s="349" t="s">
        <v>725</v>
      </c>
      <c r="I32" s="349" t="s">
        <v>333</v>
      </c>
      <c r="J32" s="349">
        <v>212210.0</v>
      </c>
      <c r="K32" s="349" t="s">
        <v>160</v>
      </c>
      <c r="L32" s="351">
        <v>1.1819E7</v>
      </c>
      <c r="M32" s="349">
        <v>45359.0</v>
      </c>
      <c r="N32" s="349">
        <v>-67.24353436</v>
      </c>
      <c r="O32" s="349">
        <v>52.83690959</v>
      </c>
      <c r="P32" s="350" t="s">
        <v>334</v>
      </c>
      <c r="Q32" s="349" t="s">
        <v>162</v>
      </c>
      <c r="R32" s="349" t="s">
        <v>726</v>
      </c>
      <c r="S32" s="349" t="s">
        <v>157</v>
      </c>
      <c r="T32" s="349" t="s">
        <v>727</v>
      </c>
      <c r="U32" s="349" t="s">
        <v>638</v>
      </c>
      <c r="V32" s="349" t="s">
        <v>157</v>
      </c>
      <c r="W32" s="350" t="s">
        <v>164</v>
      </c>
      <c r="X32" s="350">
        <v>2012.0</v>
      </c>
      <c r="Y32" s="349">
        <v>1.0</v>
      </c>
      <c r="Z32" s="349">
        <v>31.0</v>
      </c>
      <c r="AA32" s="351">
        <v>1.1819E7</v>
      </c>
      <c r="AB32" s="349">
        <v>366.0</v>
      </c>
      <c r="AC32" s="352">
        <v>8.9009E7</v>
      </c>
      <c r="AD32" s="36">
        <v>3.4393E8</v>
      </c>
      <c r="AE32" s="353" t="s">
        <v>728</v>
      </c>
      <c r="AF32" s="353"/>
      <c r="AG32" s="353"/>
      <c r="AH32" s="353"/>
      <c r="AI32" s="353"/>
      <c r="AJ32" s="354"/>
      <c r="AR32" s="203" t="s">
        <v>157</v>
      </c>
      <c r="AS32" s="362" t="s">
        <v>372</v>
      </c>
      <c r="AT32" s="39"/>
      <c r="AU32" s="39"/>
      <c r="AV32" s="39"/>
      <c r="AW32" s="39"/>
      <c r="AX32" s="39"/>
      <c r="AY32" s="39"/>
      <c r="AZ32" s="36">
        <v>3376000.0</v>
      </c>
      <c r="BA32" s="39"/>
      <c r="BB32" s="39"/>
      <c r="BC32" s="39"/>
      <c r="BD32" s="39"/>
      <c r="BE32" s="39"/>
    </row>
    <row r="33" ht="15.75" customHeight="1">
      <c r="A33" s="244">
        <v>1.8432286E7</v>
      </c>
      <c r="B33" s="245">
        <v>1.144117265E9</v>
      </c>
      <c r="C33" s="348" t="s">
        <v>743</v>
      </c>
      <c r="D33" s="349" t="s">
        <v>744</v>
      </c>
      <c r="E33" s="349" t="s">
        <v>745</v>
      </c>
      <c r="F33" s="350" t="s">
        <v>746</v>
      </c>
      <c r="G33" s="350" t="s">
        <v>19</v>
      </c>
      <c r="H33" s="349" t="s">
        <v>747</v>
      </c>
      <c r="I33" s="349" t="s">
        <v>198</v>
      </c>
      <c r="J33" s="349">
        <v>212220.0</v>
      </c>
      <c r="K33" s="349" t="s">
        <v>199</v>
      </c>
      <c r="L33" s="351">
        <v>2961500.0</v>
      </c>
      <c r="M33" s="349">
        <v>58185.0</v>
      </c>
      <c r="N33" s="349" t="s">
        <v>157</v>
      </c>
      <c r="O33" s="349" t="s">
        <v>157</v>
      </c>
      <c r="P33" s="350" t="s">
        <v>200</v>
      </c>
      <c r="Q33" s="349" t="s">
        <v>157</v>
      </c>
      <c r="R33" s="349" t="s">
        <v>157</v>
      </c>
      <c r="S33" s="349" t="s">
        <v>157</v>
      </c>
      <c r="T33" s="349" t="s">
        <v>157</v>
      </c>
      <c r="U33" s="349" t="s">
        <v>157</v>
      </c>
      <c r="V33" s="349" t="s">
        <v>748</v>
      </c>
      <c r="W33" s="350" t="s">
        <v>203</v>
      </c>
      <c r="X33" s="350">
        <v>2012.0</v>
      </c>
      <c r="Y33" s="349">
        <v>1.0</v>
      </c>
      <c r="Z33" s="349">
        <v>31.0</v>
      </c>
      <c r="AA33" s="351">
        <v>2961500.0</v>
      </c>
      <c r="AB33" s="349">
        <v>366.0</v>
      </c>
      <c r="AC33" s="352">
        <v>2.76724E7</v>
      </c>
      <c r="AD33" s="36">
        <v>5.7736645E9</v>
      </c>
      <c r="AE33" s="353" t="s">
        <v>320</v>
      </c>
      <c r="AF33" s="353"/>
      <c r="AG33" s="353"/>
      <c r="AH33" s="353"/>
      <c r="AI33" s="353"/>
      <c r="AJ33" s="354"/>
      <c r="AR33" s="203" t="s">
        <v>157</v>
      </c>
      <c r="AS33" s="203" t="s">
        <v>560</v>
      </c>
      <c r="AT33" s="39"/>
      <c r="AU33" s="39"/>
      <c r="AV33" s="39"/>
      <c r="AW33" s="39"/>
      <c r="AX33" s="39"/>
      <c r="AY33" s="39"/>
      <c r="AZ33" s="36">
        <v>6058000.0</v>
      </c>
      <c r="BA33" s="39"/>
      <c r="BB33" s="39"/>
      <c r="BC33" s="39"/>
      <c r="BD33" s="39"/>
      <c r="BE33" s="39"/>
    </row>
    <row r="34" ht="15.75" customHeight="1">
      <c r="A34" s="189" t="s">
        <v>239</v>
      </c>
      <c r="B34" s="190">
        <v>3.368219922E9</v>
      </c>
      <c r="C34" s="364" t="s">
        <v>169</v>
      </c>
      <c r="D34" s="365" t="s">
        <v>170</v>
      </c>
      <c r="E34" s="365" t="s">
        <v>171</v>
      </c>
      <c r="F34" s="366" t="s">
        <v>758</v>
      </c>
      <c r="G34" s="366" t="s">
        <v>23</v>
      </c>
      <c r="H34" s="365" t="s">
        <v>759</v>
      </c>
      <c r="I34" s="365" t="s">
        <v>173</v>
      </c>
      <c r="J34" s="365">
        <v>2122.0</v>
      </c>
      <c r="K34" s="365" t="s">
        <v>174</v>
      </c>
      <c r="L34" s="367">
        <v>2214000.0</v>
      </c>
      <c r="M34" s="365">
        <v>63530.0</v>
      </c>
      <c r="N34" s="365">
        <v>-77.693694</v>
      </c>
      <c r="O34" s="365">
        <v>49.690194</v>
      </c>
      <c r="P34" s="366" t="s">
        <v>378</v>
      </c>
      <c r="Q34" s="365" t="s">
        <v>176</v>
      </c>
      <c r="R34" s="365" t="s">
        <v>157</v>
      </c>
      <c r="S34" s="365" t="s">
        <v>157</v>
      </c>
      <c r="T34" s="365" t="s">
        <v>177</v>
      </c>
      <c r="U34" s="365" t="s">
        <v>178</v>
      </c>
      <c r="V34" s="365" t="s">
        <v>157</v>
      </c>
      <c r="W34" s="368" t="s">
        <v>760</v>
      </c>
      <c r="X34" s="366">
        <v>2012.0</v>
      </c>
      <c r="Y34" s="365">
        <v>1.0</v>
      </c>
      <c r="Z34" s="365">
        <v>31.0</v>
      </c>
      <c r="AA34" s="367">
        <v>2214000.0</v>
      </c>
      <c r="AB34" s="365">
        <v>366.0</v>
      </c>
      <c r="AC34" s="369">
        <v>5.0428E7</v>
      </c>
      <c r="AD34" s="370">
        <v>4.90583E8</v>
      </c>
      <c r="AE34" s="371" t="s">
        <v>761</v>
      </c>
      <c r="AF34" s="371"/>
      <c r="AG34" s="372"/>
      <c r="AH34" s="371"/>
      <c r="AI34" s="371"/>
      <c r="AJ34" s="373"/>
      <c r="AR34" s="203" t="s">
        <v>590</v>
      </c>
      <c r="AS34" s="203" t="s">
        <v>587</v>
      </c>
      <c r="AT34" s="39"/>
      <c r="AU34" s="35">
        <v>5.90007E8</v>
      </c>
      <c r="AV34" s="36">
        <v>3762000.0</v>
      </c>
      <c r="AW34" s="39"/>
      <c r="AX34" s="36">
        <v>3.4779705E8</v>
      </c>
      <c r="AY34" s="35">
        <v>3.8149652E8</v>
      </c>
      <c r="AZ34" s="36">
        <v>3.3815987E8</v>
      </c>
      <c r="BA34" s="39"/>
      <c r="BB34" s="39"/>
      <c r="BC34" s="35">
        <v>3.3344205E8</v>
      </c>
      <c r="BD34" s="36">
        <v>7.0113511E8</v>
      </c>
      <c r="BE34" s="35">
        <v>1.2918174E8</v>
      </c>
    </row>
    <row r="35" ht="15.75" customHeight="1">
      <c r="A35" s="374"/>
      <c r="B35" s="375"/>
      <c r="C35" s="376" t="s">
        <v>155</v>
      </c>
      <c r="D35" s="377" t="s">
        <v>156</v>
      </c>
      <c r="E35" s="377" t="s">
        <v>157</v>
      </c>
      <c r="F35" s="378">
        <v>1.1900222E7</v>
      </c>
      <c r="G35" s="378" t="s">
        <v>58</v>
      </c>
      <c r="H35" s="377" t="s">
        <v>158</v>
      </c>
      <c r="I35" s="377" t="s">
        <v>159</v>
      </c>
      <c r="J35" s="377">
        <v>212210.0</v>
      </c>
      <c r="K35" s="377" t="s">
        <v>160</v>
      </c>
      <c r="L35" s="379">
        <v>1.89097E8</v>
      </c>
      <c r="M35" s="377">
        <v>43939.0</v>
      </c>
      <c r="N35" s="377">
        <v>-66.5708333333</v>
      </c>
      <c r="O35" s="377">
        <v>50.2291666667</v>
      </c>
      <c r="P35" s="378" t="s">
        <v>161</v>
      </c>
      <c r="Q35" s="377" t="s">
        <v>162</v>
      </c>
      <c r="R35" s="377" t="s">
        <v>163</v>
      </c>
      <c r="S35" s="377" t="s">
        <v>157</v>
      </c>
      <c r="T35" s="377" t="s">
        <v>157</v>
      </c>
      <c r="U35" s="377" t="s">
        <v>157</v>
      </c>
      <c r="V35" s="377" t="s">
        <v>157</v>
      </c>
      <c r="W35" s="378" t="s">
        <v>164</v>
      </c>
      <c r="X35" s="378">
        <v>2013.0</v>
      </c>
      <c r="Y35" s="377">
        <v>1.0</v>
      </c>
      <c r="Z35" s="377">
        <v>31.0</v>
      </c>
      <c r="AA35" s="379">
        <v>1.89097E8</v>
      </c>
      <c r="AB35" s="377">
        <v>365.0</v>
      </c>
      <c r="AC35" s="380">
        <v>1.593514E9</v>
      </c>
      <c r="AD35" s="381">
        <v>1.628918E9</v>
      </c>
      <c r="AE35" s="382" t="s">
        <v>165</v>
      </c>
      <c r="AF35" s="382"/>
      <c r="AG35" s="382"/>
      <c r="AH35" s="382"/>
      <c r="AI35" s="382"/>
      <c r="AJ35" s="383"/>
      <c r="AR35" s="203" t="s">
        <v>615</v>
      </c>
      <c r="AS35" s="203" t="s">
        <v>40</v>
      </c>
      <c r="AT35" s="36">
        <v>2.70006E8</v>
      </c>
      <c r="AU35" s="35">
        <v>3.46384E8</v>
      </c>
      <c r="AV35" s="36">
        <v>3.75843E8</v>
      </c>
      <c r="AW35" s="35">
        <v>3.23315E8</v>
      </c>
      <c r="AX35" s="36">
        <v>3.3677E8</v>
      </c>
      <c r="AY35" s="35">
        <v>2.76594E8</v>
      </c>
      <c r="AZ35" s="36">
        <v>1.868116E8</v>
      </c>
      <c r="BA35" s="39"/>
      <c r="BB35" s="39"/>
      <c r="BC35" s="39"/>
      <c r="BD35" s="39"/>
      <c r="BE35" s="39"/>
    </row>
    <row r="36" ht="15.75" customHeight="1">
      <c r="A36" s="374"/>
      <c r="B36" s="375"/>
      <c r="C36" s="384" t="s">
        <v>169</v>
      </c>
      <c r="D36" s="385" t="s">
        <v>170</v>
      </c>
      <c r="E36" s="385" t="s">
        <v>171</v>
      </c>
      <c r="F36" s="356">
        <v>5.1951556E7</v>
      </c>
      <c r="G36" s="356" t="s">
        <v>37</v>
      </c>
      <c r="H36" s="385" t="s">
        <v>183</v>
      </c>
      <c r="I36" s="385" t="s">
        <v>173</v>
      </c>
      <c r="J36" s="385">
        <v>2122.0</v>
      </c>
      <c r="K36" s="385" t="s">
        <v>174</v>
      </c>
      <c r="L36" s="386">
        <v>2667000.0</v>
      </c>
      <c r="M36" s="385">
        <v>55489.0</v>
      </c>
      <c r="N36" s="385">
        <v>-77.72225</v>
      </c>
      <c r="O36" s="385">
        <v>49.723167</v>
      </c>
      <c r="P36" s="356" t="s">
        <v>175</v>
      </c>
      <c r="Q36" s="385" t="s">
        <v>176</v>
      </c>
      <c r="R36" s="385" t="s">
        <v>157</v>
      </c>
      <c r="S36" s="385" t="s">
        <v>157</v>
      </c>
      <c r="T36" s="385" t="s">
        <v>177</v>
      </c>
      <c r="U36" s="385" t="s">
        <v>178</v>
      </c>
      <c r="V36" s="385" t="s">
        <v>157</v>
      </c>
      <c r="W36" s="356" t="s">
        <v>179</v>
      </c>
      <c r="X36" s="356">
        <v>2013.0</v>
      </c>
      <c r="Y36" s="385">
        <v>1.0</v>
      </c>
      <c r="Z36" s="385">
        <v>31.0</v>
      </c>
      <c r="AA36" s="386">
        <v>2667000.0</v>
      </c>
      <c r="AB36" s="385">
        <v>365.0</v>
      </c>
      <c r="AC36" s="387">
        <v>3.3536E7</v>
      </c>
      <c r="AD36" s="35">
        <v>4.40740454E9</v>
      </c>
      <c r="AE36" s="388" t="s">
        <v>180</v>
      </c>
      <c r="AF36" s="388"/>
      <c r="AG36" s="388"/>
      <c r="AH36" s="388"/>
      <c r="AI36" s="388"/>
      <c r="AJ36" s="389"/>
      <c r="AR36" s="203" t="s">
        <v>338</v>
      </c>
      <c r="AS36" s="203" t="s">
        <v>339</v>
      </c>
      <c r="AT36" s="39"/>
      <c r="AU36" s="39"/>
      <c r="AV36" s="39"/>
      <c r="AW36" s="35">
        <v>2.983747804E10</v>
      </c>
      <c r="AX36" s="36">
        <v>2.6080159E10</v>
      </c>
      <c r="AY36" s="35">
        <v>2.1605154E10</v>
      </c>
      <c r="AZ36" s="36">
        <v>3.5522135E10</v>
      </c>
      <c r="BA36" s="35">
        <v>2.7701722E10</v>
      </c>
      <c r="BB36" s="36">
        <v>4.880408813E10</v>
      </c>
      <c r="BC36" s="35">
        <v>3.3744198E10</v>
      </c>
      <c r="BD36" s="36">
        <v>3.8242609E10</v>
      </c>
      <c r="BE36" s="35">
        <v>1.8145248E10</v>
      </c>
    </row>
    <row r="37" ht="15.75" customHeight="1">
      <c r="A37" s="390" t="s">
        <v>249</v>
      </c>
      <c r="B37" s="391">
        <v>1.161922324E9</v>
      </c>
      <c r="C37" s="384" t="s">
        <v>193</v>
      </c>
      <c r="D37" s="385" t="s">
        <v>194</v>
      </c>
      <c r="E37" s="385" t="s">
        <v>195</v>
      </c>
      <c r="F37" s="356">
        <v>5.2908522E7</v>
      </c>
      <c r="G37" s="356" t="s">
        <v>196</v>
      </c>
      <c r="H37" s="385" t="s">
        <v>197</v>
      </c>
      <c r="I37" s="385" t="s">
        <v>198</v>
      </c>
      <c r="J37" s="385">
        <v>212220.0</v>
      </c>
      <c r="K37" s="385" t="s">
        <v>199</v>
      </c>
      <c r="L37" s="386">
        <v>7484000.0</v>
      </c>
      <c r="M37" s="385">
        <v>44150.0</v>
      </c>
      <c r="N37" s="385">
        <v>-78.0344227174</v>
      </c>
      <c r="O37" s="385">
        <v>48.1537244847</v>
      </c>
      <c r="P37" s="356" t="s">
        <v>200</v>
      </c>
      <c r="Q37" s="385" t="s">
        <v>162</v>
      </c>
      <c r="R37" s="385" t="s">
        <v>157</v>
      </c>
      <c r="S37" s="385" t="s">
        <v>157</v>
      </c>
      <c r="T37" s="385" t="s">
        <v>201</v>
      </c>
      <c r="U37" s="385" t="s">
        <v>202</v>
      </c>
      <c r="V37" s="385" t="s">
        <v>157</v>
      </c>
      <c r="W37" s="356" t="s">
        <v>203</v>
      </c>
      <c r="X37" s="356">
        <v>2013.0</v>
      </c>
      <c r="Y37" s="385">
        <v>1.0</v>
      </c>
      <c r="Z37" s="385">
        <v>23.0</v>
      </c>
      <c r="AA37" s="386">
        <v>7484000.0</v>
      </c>
      <c r="AB37" s="385">
        <v>347.0</v>
      </c>
      <c r="AC37" s="387">
        <v>1.5994E8</v>
      </c>
      <c r="AD37" s="35">
        <v>1.5994E8</v>
      </c>
      <c r="AE37" s="388" t="s">
        <v>204</v>
      </c>
      <c r="AF37" s="388"/>
      <c r="AG37" s="388"/>
      <c r="AH37" s="388"/>
      <c r="AI37" s="388"/>
      <c r="AJ37" s="389"/>
      <c r="AR37" s="203" t="s">
        <v>620</v>
      </c>
      <c r="AS37" s="203" t="s">
        <v>621</v>
      </c>
      <c r="AT37" s="36">
        <v>1.018494E9</v>
      </c>
      <c r="AU37" s="35">
        <v>1.36675984E9</v>
      </c>
      <c r="AV37" s="36">
        <v>2.144851E8</v>
      </c>
      <c r="AW37" s="35">
        <v>5.545674E7</v>
      </c>
      <c r="AX37" s="36">
        <v>7.304389E7</v>
      </c>
      <c r="AY37" s="35">
        <v>2.5447376E8</v>
      </c>
      <c r="AZ37" s="36">
        <v>1.3262165E8</v>
      </c>
      <c r="BA37" s="35">
        <v>1.3919751E8</v>
      </c>
      <c r="BB37" s="36">
        <v>1.7684151139E8</v>
      </c>
      <c r="BC37" s="35">
        <v>2.1490446E8</v>
      </c>
      <c r="BD37" s="36">
        <v>1.3086747E8</v>
      </c>
      <c r="BE37" s="39"/>
    </row>
    <row r="38" ht="15.75" customHeight="1">
      <c r="A38" s="390" t="s">
        <v>189</v>
      </c>
      <c r="B38" s="391">
        <v>1.165314676E9</v>
      </c>
      <c r="C38" s="384" t="s">
        <v>219</v>
      </c>
      <c r="D38" s="385" t="s">
        <v>220</v>
      </c>
      <c r="E38" s="385" t="s">
        <v>221</v>
      </c>
      <c r="F38" s="356">
        <v>5.3842076E7</v>
      </c>
      <c r="G38" s="356" t="s">
        <v>17</v>
      </c>
      <c r="H38" s="385" t="s">
        <v>228</v>
      </c>
      <c r="I38" s="385" t="s">
        <v>223</v>
      </c>
      <c r="J38" s="385">
        <v>212220.0</v>
      </c>
      <c r="K38" s="385" t="s">
        <v>199</v>
      </c>
      <c r="L38" s="386">
        <v>2.8386E7</v>
      </c>
      <c r="M38" s="385">
        <v>45208.0</v>
      </c>
      <c r="N38" s="385">
        <v>-77.9189166667</v>
      </c>
      <c r="O38" s="385">
        <v>48.1224166667</v>
      </c>
      <c r="P38" s="356" t="s">
        <v>224</v>
      </c>
      <c r="Q38" s="385" t="s">
        <v>162</v>
      </c>
      <c r="R38" s="385" t="s">
        <v>225</v>
      </c>
      <c r="S38" s="385" t="s">
        <v>157</v>
      </c>
      <c r="T38" s="385" t="s">
        <v>201</v>
      </c>
      <c r="U38" s="385" t="s">
        <v>202</v>
      </c>
      <c r="V38" s="385" t="s">
        <v>157</v>
      </c>
      <c r="W38" s="356" t="s">
        <v>203</v>
      </c>
      <c r="X38" s="356">
        <v>2013.0</v>
      </c>
      <c r="Y38" s="385">
        <v>1.0</v>
      </c>
      <c r="Z38" s="385">
        <v>31.0</v>
      </c>
      <c r="AA38" s="386">
        <v>2.8386E7</v>
      </c>
      <c r="AB38" s="385">
        <v>222.0</v>
      </c>
      <c r="AC38" s="387">
        <v>1.277272E8</v>
      </c>
      <c r="AD38" s="35">
        <v>2.2340229E8</v>
      </c>
      <c r="AE38" s="388" t="s">
        <v>229</v>
      </c>
      <c r="AF38" s="388"/>
      <c r="AG38" s="388"/>
      <c r="AH38" s="388"/>
      <c r="AI38" s="388"/>
      <c r="AJ38" s="389"/>
      <c r="AR38" s="203" t="s">
        <v>635</v>
      </c>
      <c r="AS38" s="203" t="s">
        <v>52</v>
      </c>
      <c r="AT38" s="39"/>
      <c r="AU38" s="39"/>
      <c r="AV38" s="36">
        <v>2.05229E8</v>
      </c>
      <c r="AW38" s="35">
        <v>1.36335765E9</v>
      </c>
      <c r="AX38" s="36">
        <v>2.49911333E9</v>
      </c>
      <c r="AY38" s="35">
        <v>2.7524593E9</v>
      </c>
      <c r="AZ38" s="36">
        <v>2.7487618E9</v>
      </c>
      <c r="BA38" s="35">
        <v>2.7622115E9</v>
      </c>
      <c r="BB38" s="36">
        <v>2.657042E9</v>
      </c>
      <c r="BC38" s="35">
        <v>2.418336E9</v>
      </c>
      <c r="BD38" s="36">
        <v>2.898294E9</v>
      </c>
      <c r="BE38" s="35">
        <v>2.348996E9</v>
      </c>
    </row>
    <row r="39" ht="15.75" customHeight="1">
      <c r="A39" s="390" t="s">
        <v>182</v>
      </c>
      <c r="B39" s="391">
        <v>1.167994053E9</v>
      </c>
      <c r="C39" s="384" t="s">
        <v>193</v>
      </c>
      <c r="D39" s="385" t="s">
        <v>194</v>
      </c>
      <c r="E39" s="385" t="s">
        <v>195</v>
      </c>
      <c r="F39" s="356">
        <v>5.39379E7</v>
      </c>
      <c r="G39" s="356" t="s">
        <v>32</v>
      </c>
      <c r="H39" s="385" t="s">
        <v>257</v>
      </c>
      <c r="I39" s="385" t="s">
        <v>251</v>
      </c>
      <c r="J39" s="385">
        <v>212220.0</v>
      </c>
      <c r="K39" s="385" t="s">
        <v>199</v>
      </c>
      <c r="L39" s="386">
        <v>3.0015E7</v>
      </c>
      <c r="M39" s="385">
        <v>46486.0</v>
      </c>
      <c r="N39" s="385">
        <v>-79.2889281211</v>
      </c>
      <c r="O39" s="385">
        <v>48.2129538752</v>
      </c>
      <c r="P39" s="356" t="s">
        <v>252</v>
      </c>
      <c r="Q39" s="385" t="s">
        <v>176</v>
      </c>
      <c r="R39" s="385" t="s">
        <v>157</v>
      </c>
      <c r="S39" s="385" t="s">
        <v>157</v>
      </c>
      <c r="T39" s="385" t="s">
        <v>253</v>
      </c>
      <c r="U39" s="385" t="s">
        <v>254</v>
      </c>
      <c r="V39" s="385" t="s">
        <v>157</v>
      </c>
      <c r="W39" s="356" t="s">
        <v>203</v>
      </c>
      <c r="X39" s="356">
        <v>2013.0</v>
      </c>
      <c r="Y39" s="385">
        <v>1.0</v>
      </c>
      <c r="Z39" s="385">
        <v>31.0</v>
      </c>
      <c r="AA39" s="386">
        <v>3.0015E7</v>
      </c>
      <c r="AB39" s="385">
        <v>73.0</v>
      </c>
      <c r="AC39" s="387">
        <v>6.689E7</v>
      </c>
      <c r="AD39" s="35">
        <v>6.7138E7</v>
      </c>
      <c r="AE39" s="388" t="s">
        <v>255</v>
      </c>
      <c r="AF39" s="388"/>
      <c r="AG39" s="388"/>
      <c r="AH39" s="388"/>
      <c r="AI39" s="388"/>
      <c r="AJ39" s="389"/>
      <c r="AR39" s="203" t="s">
        <v>660</v>
      </c>
      <c r="AS39" s="203" t="s">
        <v>661</v>
      </c>
      <c r="AT39" s="36">
        <v>3.10179E8</v>
      </c>
      <c r="AU39" s="35">
        <v>7.9427E8</v>
      </c>
      <c r="AV39" s="36">
        <v>1.185898E9</v>
      </c>
      <c r="AW39" s="35">
        <v>1.720541E9</v>
      </c>
      <c r="AX39" s="36">
        <v>2.674465E9</v>
      </c>
      <c r="AY39" s="35">
        <v>4.073261E9</v>
      </c>
      <c r="AZ39" s="36">
        <v>3.295378E9</v>
      </c>
      <c r="BA39" s="35">
        <v>3.331992E9</v>
      </c>
      <c r="BB39" s="36">
        <v>3.794276E9</v>
      </c>
      <c r="BC39" s="35">
        <v>3.070656E9</v>
      </c>
      <c r="BD39" s="36">
        <v>3.206034E9</v>
      </c>
      <c r="BE39" s="35">
        <v>3.197263E9</v>
      </c>
    </row>
    <row r="40" ht="15.75" customHeight="1">
      <c r="A40" s="390" t="s">
        <v>265</v>
      </c>
      <c r="B40" s="391">
        <v>1.162462163E9</v>
      </c>
      <c r="C40" s="384" t="s">
        <v>258</v>
      </c>
      <c r="D40" s="385" t="s">
        <v>259</v>
      </c>
      <c r="E40" s="385" t="s">
        <v>260</v>
      </c>
      <c r="F40" s="356">
        <v>5.3987988E7</v>
      </c>
      <c r="G40" s="356" t="s">
        <v>261</v>
      </c>
      <c r="H40" s="385" t="s">
        <v>252</v>
      </c>
      <c r="I40" s="385" t="s">
        <v>262</v>
      </c>
      <c r="J40" s="385">
        <v>212220.0</v>
      </c>
      <c r="K40" s="385" t="s">
        <v>199</v>
      </c>
      <c r="L40" s="386">
        <v>2.08201E8</v>
      </c>
      <c r="M40" s="385">
        <v>55405.0</v>
      </c>
      <c r="N40" s="385">
        <v>-78.341366</v>
      </c>
      <c r="O40" s="385">
        <v>48.163851</v>
      </c>
      <c r="P40" s="356" t="s">
        <v>252</v>
      </c>
      <c r="Q40" s="385" t="s">
        <v>176</v>
      </c>
      <c r="R40" s="385" t="s">
        <v>157</v>
      </c>
      <c r="S40" s="385" t="s">
        <v>157</v>
      </c>
      <c r="T40" s="385" t="s">
        <v>263</v>
      </c>
      <c r="U40" s="385" t="s">
        <v>254</v>
      </c>
      <c r="V40" s="385" t="s">
        <v>157</v>
      </c>
      <c r="W40" s="356" t="s">
        <v>203</v>
      </c>
      <c r="X40" s="356">
        <v>2013.0</v>
      </c>
      <c r="Y40" s="385">
        <v>1.0</v>
      </c>
      <c r="Z40" s="385">
        <v>31.0</v>
      </c>
      <c r="AA40" s="386">
        <v>2.08201E8</v>
      </c>
      <c r="AB40" s="385">
        <v>365.0</v>
      </c>
      <c r="AC40" s="387">
        <v>2.247845E9</v>
      </c>
      <c r="AD40" s="35">
        <v>2.247845E9</v>
      </c>
      <c r="AE40" s="388" t="s">
        <v>180</v>
      </c>
      <c r="AF40" s="388"/>
      <c r="AG40" s="388"/>
      <c r="AH40" s="388"/>
      <c r="AI40" s="388"/>
      <c r="AJ40" s="389"/>
      <c r="AR40" s="203" t="s">
        <v>689</v>
      </c>
      <c r="AS40" s="203" t="s">
        <v>690</v>
      </c>
      <c r="AT40" s="36">
        <v>4.2706E7</v>
      </c>
      <c r="AU40" s="35">
        <v>4.0295E7</v>
      </c>
      <c r="AV40" s="36">
        <v>4.80094E8</v>
      </c>
      <c r="AW40" s="35">
        <v>6.6739E8</v>
      </c>
      <c r="AX40" s="36">
        <v>6.95765E8</v>
      </c>
      <c r="AY40" s="35">
        <v>7.50747E8</v>
      </c>
      <c r="AZ40" s="36">
        <v>7.64628626E8</v>
      </c>
      <c r="BA40" s="35">
        <v>3.14533649E8</v>
      </c>
      <c r="BB40" s="36">
        <v>3.38296E8</v>
      </c>
      <c r="BC40" s="35">
        <v>7.7903048E8</v>
      </c>
      <c r="BD40" s="36">
        <v>9.09449E8</v>
      </c>
      <c r="BE40" s="35">
        <v>8.7652397E8</v>
      </c>
    </row>
    <row r="41" ht="15.75" customHeight="1">
      <c r="A41" s="390" t="s">
        <v>190</v>
      </c>
      <c r="B41" s="391">
        <v>1.161259883E9</v>
      </c>
      <c r="C41" s="392" t="s">
        <v>276</v>
      </c>
      <c r="D41" s="385" t="s">
        <v>277</v>
      </c>
      <c r="E41" s="385" t="s">
        <v>278</v>
      </c>
      <c r="F41" s="356">
        <v>5.4136049E7</v>
      </c>
      <c r="G41" s="393" t="s">
        <v>270</v>
      </c>
      <c r="H41" s="385" t="s">
        <v>279</v>
      </c>
      <c r="I41" s="385" t="s">
        <v>272</v>
      </c>
      <c r="J41" s="385">
        <v>212210.0</v>
      </c>
      <c r="K41" s="385" t="s">
        <v>160</v>
      </c>
      <c r="L41" s="386">
        <v>6.30728E8</v>
      </c>
      <c r="M41" s="385">
        <v>67321.0</v>
      </c>
      <c r="N41" s="385" t="s">
        <v>157</v>
      </c>
      <c r="O41" s="385" t="s">
        <v>157</v>
      </c>
      <c r="P41" s="356" t="s">
        <v>273</v>
      </c>
      <c r="Q41" s="385" t="s">
        <v>157</v>
      </c>
      <c r="R41" s="385" t="s">
        <v>157</v>
      </c>
      <c r="S41" s="385" t="s">
        <v>157</v>
      </c>
      <c r="T41" s="385" t="s">
        <v>157</v>
      </c>
      <c r="U41" s="385" t="s">
        <v>157</v>
      </c>
      <c r="V41" s="385" t="s">
        <v>274</v>
      </c>
      <c r="W41" s="356" t="s">
        <v>164</v>
      </c>
      <c r="X41" s="356">
        <v>2013.0</v>
      </c>
      <c r="Y41" s="385">
        <v>1.0</v>
      </c>
      <c r="Z41" s="385">
        <v>31.0</v>
      </c>
      <c r="AA41" s="386">
        <v>6.30728E8</v>
      </c>
      <c r="AB41" s="385">
        <v>365.0</v>
      </c>
      <c r="AC41" s="387">
        <v>7.029363E9</v>
      </c>
      <c r="AD41" s="35">
        <v>7.029363E9</v>
      </c>
      <c r="AE41" s="388" t="s">
        <v>275</v>
      </c>
      <c r="AF41" s="388"/>
      <c r="AG41" s="388"/>
      <c r="AH41" s="388"/>
      <c r="AI41" s="388"/>
      <c r="AJ41" s="389"/>
      <c r="AR41" s="203" t="s">
        <v>705</v>
      </c>
      <c r="AS41" s="203" t="s">
        <v>20</v>
      </c>
      <c r="AT41" s="36">
        <v>60000.0</v>
      </c>
      <c r="AU41" s="35">
        <v>90000.0</v>
      </c>
      <c r="AV41" s="36">
        <v>155000.0</v>
      </c>
      <c r="AW41" s="35">
        <v>5.4828E7</v>
      </c>
      <c r="AX41" s="36">
        <v>2.0727E8</v>
      </c>
      <c r="AY41" s="35">
        <v>9.8974E7</v>
      </c>
      <c r="AZ41" s="36">
        <v>8.8163E7</v>
      </c>
      <c r="BA41" s="35">
        <v>8.8831E7</v>
      </c>
      <c r="BB41" s="36">
        <v>1.35681E8</v>
      </c>
      <c r="BC41" s="35">
        <v>1.04977E8</v>
      </c>
      <c r="BD41" s="36">
        <v>1.41971E8</v>
      </c>
      <c r="BE41" s="39"/>
    </row>
    <row r="42" ht="15.75" customHeight="1">
      <c r="A42" s="390" t="s">
        <v>227</v>
      </c>
      <c r="B42" s="391">
        <v>1.143622745E9</v>
      </c>
      <c r="C42" s="384" t="s">
        <v>289</v>
      </c>
      <c r="D42" s="385" t="s">
        <v>290</v>
      </c>
      <c r="E42" s="385" t="s">
        <v>291</v>
      </c>
      <c r="F42" s="356">
        <v>5.4177746E7</v>
      </c>
      <c r="G42" s="356" t="s">
        <v>289</v>
      </c>
      <c r="H42" s="385" t="s">
        <v>292</v>
      </c>
      <c r="I42" s="385" t="s">
        <v>925</v>
      </c>
      <c r="J42" s="385">
        <v>21230.0</v>
      </c>
      <c r="K42" s="394" t="s">
        <v>294</v>
      </c>
      <c r="L42" s="386">
        <v>1.77816E8</v>
      </c>
      <c r="M42" s="385">
        <v>43811.0</v>
      </c>
      <c r="N42" s="385">
        <v>-71.0586111111</v>
      </c>
      <c r="O42" s="385">
        <v>48.5163888889</v>
      </c>
      <c r="P42" s="356" t="s">
        <v>295</v>
      </c>
      <c r="Q42" s="385" t="s">
        <v>176</v>
      </c>
      <c r="R42" s="385" t="s">
        <v>157</v>
      </c>
      <c r="S42" s="385" t="s">
        <v>157</v>
      </c>
      <c r="T42" s="385" t="s">
        <v>296</v>
      </c>
      <c r="U42" s="385" t="s">
        <v>297</v>
      </c>
      <c r="V42" s="385" t="s">
        <v>157</v>
      </c>
      <c r="W42" s="356" t="s">
        <v>298</v>
      </c>
      <c r="X42" s="356">
        <v>2013.0</v>
      </c>
      <c r="Y42" s="385">
        <v>1.0</v>
      </c>
      <c r="Z42" s="385">
        <v>31.0</v>
      </c>
      <c r="AA42" s="386">
        <v>6.1845E7</v>
      </c>
      <c r="AB42" s="385">
        <v>365.0</v>
      </c>
      <c r="AC42" s="387">
        <v>8.40645E8</v>
      </c>
      <c r="AD42" s="35">
        <v>6.043312E9</v>
      </c>
      <c r="AE42" s="388" t="s">
        <v>180</v>
      </c>
      <c r="AF42" s="388"/>
      <c r="AG42" s="388"/>
      <c r="AH42" s="388"/>
      <c r="AI42" s="388"/>
      <c r="AJ42" s="389"/>
      <c r="AR42" s="237" t="s">
        <v>715</v>
      </c>
      <c r="AS42" s="237" t="s">
        <v>59</v>
      </c>
      <c r="AT42" s="39"/>
      <c r="AU42" s="39"/>
      <c r="AV42" s="39"/>
      <c r="AW42" s="39"/>
      <c r="AX42" s="39"/>
      <c r="AY42" s="39"/>
      <c r="AZ42" s="39"/>
      <c r="BA42" s="39"/>
      <c r="BB42" s="39"/>
      <c r="BC42" s="39"/>
      <c r="BD42" s="39"/>
      <c r="BE42" s="35">
        <v>4.057663E8</v>
      </c>
    </row>
    <row r="43" ht="15.75" customHeight="1">
      <c r="A43" s="390" t="s">
        <v>239</v>
      </c>
      <c r="B43" s="391">
        <v>3.368219922E9</v>
      </c>
      <c r="C43" s="392" t="s">
        <v>276</v>
      </c>
      <c r="D43" s="385" t="s">
        <v>277</v>
      </c>
      <c r="E43" s="385" t="s">
        <v>278</v>
      </c>
      <c r="F43" s="356">
        <v>5.4717293E7</v>
      </c>
      <c r="G43" s="393" t="s">
        <v>331</v>
      </c>
      <c r="H43" s="385" t="s">
        <v>332</v>
      </c>
      <c r="I43" s="385" t="s">
        <v>333</v>
      </c>
      <c r="J43" s="385">
        <v>212210.0</v>
      </c>
      <c r="K43" s="385" t="s">
        <v>160</v>
      </c>
      <c r="L43" s="386">
        <v>8.13871E8</v>
      </c>
      <c r="M43" s="385">
        <v>43943.0</v>
      </c>
      <c r="N43" s="385">
        <v>-67.2850138515</v>
      </c>
      <c r="O43" s="385">
        <v>52.784112958</v>
      </c>
      <c r="P43" s="356" t="s">
        <v>334</v>
      </c>
      <c r="Q43" s="385" t="s">
        <v>162</v>
      </c>
      <c r="R43" s="385" t="s">
        <v>335</v>
      </c>
      <c r="S43" s="385" t="s">
        <v>157</v>
      </c>
      <c r="T43" s="385" t="s">
        <v>336</v>
      </c>
      <c r="U43" s="385" t="s">
        <v>337</v>
      </c>
      <c r="V43" s="385" t="s">
        <v>157</v>
      </c>
      <c r="W43" s="356" t="s">
        <v>164</v>
      </c>
      <c r="X43" s="356">
        <v>2013.0</v>
      </c>
      <c r="Y43" s="385">
        <v>1.0</v>
      </c>
      <c r="Z43" s="385">
        <v>31.0</v>
      </c>
      <c r="AA43" s="386">
        <v>8.13871E8</v>
      </c>
      <c r="AB43" s="385">
        <v>365.0</v>
      </c>
      <c r="AC43" s="387">
        <v>9.87923E9</v>
      </c>
      <c r="AD43" s="35">
        <v>4.2118671E10</v>
      </c>
      <c r="AE43" s="388" t="s">
        <v>320</v>
      </c>
      <c r="AF43" s="388"/>
      <c r="AG43" s="388"/>
      <c r="AH43" s="388"/>
      <c r="AI43" s="388"/>
      <c r="AJ43" s="389"/>
      <c r="AR43" s="203" t="s">
        <v>553</v>
      </c>
      <c r="AS43" s="362" t="s">
        <v>554</v>
      </c>
      <c r="AT43" s="36">
        <v>3702530.0</v>
      </c>
      <c r="AU43" s="35">
        <v>4609300.0</v>
      </c>
      <c r="AV43" s="36">
        <v>6817820.0</v>
      </c>
      <c r="AW43" s="35">
        <v>4569000.0</v>
      </c>
      <c r="AX43" s="36">
        <v>3793000.0</v>
      </c>
      <c r="AY43" s="35">
        <v>5433000.0</v>
      </c>
      <c r="AZ43" s="36">
        <v>3650500.0</v>
      </c>
      <c r="BA43" s="35">
        <v>1429000.0</v>
      </c>
      <c r="BB43" s="36">
        <v>1557000.0</v>
      </c>
      <c r="BC43" s="35">
        <v>2002700.0</v>
      </c>
      <c r="BD43" s="36">
        <v>1770000.0</v>
      </c>
      <c r="BE43" s="35">
        <v>2427000.0</v>
      </c>
    </row>
    <row r="44" ht="15.75" customHeight="1">
      <c r="A44" s="390" t="s">
        <v>239</v>
      </c>
      <c r="B44" s="391">
        <v>3.368219922E9</v>
      </c>
      <c r="C44" s="384" t="s">
        <v>374</v>
      </c>
      <c r="D44" s="385" t="s">
        <v>375</v>
      </c>
      <c r="E44" s="385" t="s">
        <v>376</v>
      </c>
      <c r="F44" s="356">
        <v>5.4785654E7</v>
      </c>
      <c r="G44" s="356" t="s">
        <v>381</v>
      </c>
      <c r="H44" s="385" t="s">
        <v>377</v>
      </c>
      <c r="I44" s="385" t="s">
        <v>157</v>
      </c>
      <c r="J44" s="385">
        <v>2122.0</v>
      </c>
      <c r="K44" s="385" t="s">
        <v>174</v>
      </c>
      <c r="L44" s="386">
        <v>2916220.0</v>
      </c>
      <c r="M44" s="385">
        <v>44152.0</v>
      </c>
      <c r="N44" s="385">
        <v>-77.974669</v>
      </c>
      <c r="O44" s="385">
        <v>49.131873</v>
      </c>
      <c r="P44" s="356" t="s">
        <v>378</v>
      </c>
      <c r="Q44" s="385" t="s">
        <v>176</v>
      </c>
      <c r="R44" s="385" t="s">
        <v>157</v>
      </c>
      <c r="S44" s="385" t="s">
        <v>157</v>
      </c>
      <c r="T44" s="385" t="s">
        <v>157</v>
      </c>
      <c r="U44" s="385" t="s">
        <v>202</v>
      </c>
      <c r="V44" s="385" t="s">
        <v>157</v>
      </c>
      <c r="W44" s="356" t="s">
        <v>379</v>
      </c>
      <c r="X44" s="356">
        <v>2013.0</v>
      </c>
      <c r="Y44" s="385">
        <v>1.0</v>
      </c>
      <c r="Z44" s="385">
        <v>31.0</v>
      </c>
      <c r="AA44" s="386">
        <v>2916220.0</v>
      </c>
      <c r="AB44" s="385">
        <v>365.0</v>
      </c>
      <c r="AC44" s="387">
        <v>4.43931E7</v>
      </c>
      <c r="AD44" s="35">
        <v>8.453869E8</v>
      </c>
      <c r="AE44" s="388" t="s">
        <v>382</v>
      </c>
      <c r="AF44" s="388"/>
      <c r="AG44" s="388"/>
      <c r="AH44" s="388"/>
      <c r="AI44" s="388"/>
      <c r="AJ44" s="389"/>
      <c r="AR44" s="203" t="s">
        <v>724</v>
      </c>
      <c r="AS44" s="203" t="s">
        <v>25</v>
      </c>
      <c r="AT44" s="36">
        <v>3.4393E8</v>
      </c>
      <c r="AU44" s="35">
        <v>2.55594E8</v>
      </c>
      <c r="AV44" s="36">
        <v>1.40538733E9</v>
      </c>
      <c r="AW44" s="35">
        <v>2.56319E9</v>
      </c>
      <c r="AX44" s="36">
        <v>1.9001957E9</v>
      </c>
      <c r="AY44" s="35">
        <v>1.969374E9</v>
      </c>
      <c r="AZ44" s="36">
        <v>2.071209E9</v>
      </c>
      <c r="BA44" s="35">
        <v>2.989582E9</v>
      </c>
      <c r="BB44" s="36">
        <v>5.368229E9</v>
      </c>
      <c r="BC44" s="35">
        <v>2.659531E9</v>
      </c>
      <c r="BD44" s="36">
        <v>3.142555E9</v>
      </c>
      <c r="BE44" s="35">
        <v>2.470401E9</v>
      </c>
    </row>
    <row r="45" ht="15.75" customHeight="1">
      <c r="A45" s="390">
        <v>1.8432286E7</v>
      </c>
      <c r="B45" s="391">
        <v>1.144117265E9</v>
      </c>
      <c r="C45" s="384" t="s">
        <v>401</v>
      </c>
      <c r="D45" s="385" t="s">
        <v>402</v>
      </c>
      <c r="E45" s="385" t="s">
        <v>210</v>
      </c>
      <c r="F45" s="356">
        <v>5.559295E7</v>
      </c>
      <c r="G45" s="356" t="s">
        <v>33</v>
      </c>
      <c r="H45" s="385" t="s">
        <v>403</v>
      </c>
      <c r="I45" s="385" t="s">
        <v>926</v>
      </c>
      <c r="J45" s="385">
        <v>2123.0</v>
      </c>
      <c r="K45" s="385" t="s">
        <v>174</v>
      </c>
      <c r="L45" s="386">
        <v>4.9955E7</v>
      </c>
      <c r="M45" s="385">
        <v>46113.0</v>
      </c>
      <c r="N45" s="385">
        <v>-77.8738694444</v>
      </c>
      <c r="O45" s="385">
        <v>48.0890888889</v>
      </c>
      <c r="P45" s="356" t="s">
        <v>224</v>
      </c>
      <c r="Q45" s="385" t="s">
        <v>162</v>
      </c>
      <c r="R45" s="385" t="s">
        <v>157</v>
      </c>
      <c r="S45" s="385" t="s">
        <v>405</v>
      </c>
      <c r="T45" s="385" t="s">
        <v>201</v>
      </c>
      <c r="U45" s="385" t="s">
        <v>202</v>
      </c>
      <c r="V45" s="385" t="s">
        <v>157</v>
      </c>
      <c r="W45" s="356" t="s">
        <v>379</v>
      </c>
      <c r="X45" s="356">
        <v>2013.0</v>
      </c>
      <c r="Y45" s="385">
        <v>1.0</v>
      </c>
      <c r="Z45" s="385">
        <v>31.0</v>
      </c>
      <c r="AA45" s="386">
        <v>4.6824E7</v>
      </c>
      <c r="AB45" s="385">
        <v>226.0</v>
      </c>
      <c r="AC45" s="387">
        <v>4.10532E8</v>
      </c>
      <c r="AD45" s="35">
        <v>1.467418E9</v>
      </c>
      <c r="AE45" s="388" t="s">
        <v>180</v>
      </c>
      <c r="AF45" s="388"/>
      <c r="AG45" s="388"/>
      <c r="AH45" s="388"/>
      <c r="AI45" s="388"/>
      <c r="AJ45" s="389"/>
      <c r="AR45" s="203" t="s">
        <v>746</v>
      </c>
      <c r="AS45" s="203" t="s">
        <v>19</v>
      </c>
      <c r="AT45" s="36">
        <v>5.7736645E9</v>
      </c>
      <c r="AU45" s="35">
        <v>5.855173E9</v>
      </c>
      <c r="AV45" s="36">
        <v>6.1135945E9</v>
      </c>
      <c r="AW45" s="35">
        <v>6.3643186E9</v>
      </c>
      <c r="AX45" s="36">
        <v>6.035443E9</v>
      </c>
      <c r="AY45" s="35">
        <v>9.744709E9</v>
      </c>
      <c r="AZ45" s="36">
        <v>1.1220105E10</v>
      </c>
      <c r="BA45" s="35">
        <v>1.0903432E10</v>
      </c>
      <c r="BB45" s="36">
        <v>1.2093278E10</v>
      </c>
      <c r="BC45" s="35">
        <v>8.729158E9</v>
      </c>
      <c r="BD45" s="36">
        <v>1.2949415E10</v>
      </c>
      <c r="BE45" s="35">
        <v>1.3599316E10</v>
      </c>
    </row>
    <row r="46" ht="15.75" customHeight="1">
      <c r="A46" s="390" t="s">
        <v>249</v>
      </c>
      <c r="B46" s="391">
        <v>1.161922324E9</v>
      </c>
      <c r="C46" s="384" t="s">
        <v>413</v>
      </c>
      <c r="D46" s="385" t="s">
        <v>414</v>
      </c>
      <c r="E46" s="385" t="s">
        <v>415</v>
      </c>
      <c r="F46" s="356">
        <v>9.0089426E7</v>
      </c>
      <c r="G46" s="356" t="s">
        <v>416</v>
      </c>
      <c r="H46" s="385" t="s">
        <v>417</v>
      </c>
      <c r="I46" s="385" t="s">
        <v>927</v>
      </c>
      <c r="J46" s="385">
        <v>212211.0</v>
      </c>
      <c r="K46" s="385" t="s">
        <v>160</v>
      </c>
      <c r="L46" s="386">
        <v>728000.0</v>
      </c>
      <c r="M46" s="385">
        <v>43941.0</v>
      </c>
      <c r="N46" s="385">
        <v>-63.4201666667</v>
      </c>
      <c r="O46" s="385">
        <v>50.5488638889</v>
      </c>
      <c r="P46" s="356" t="s">
        <v>419</v>
      </c>
      <c r="Q46" s="385" t="s">
        <v>162</v>
      </c>
      <c r="R46" s="385" t="s">
        <v>157</v>
      </c>
      <c r="S46" s="385" t="s">
        <v>157</v>
      </c>
      <c r="T46" s="385" t="s">
        <v>420</v>
      </c>
      <c r="U46" s="385" t="s">
        <v>421</v>
      </c>
      <c r="V46" s="385" t="s">
        <v>157</v>
      </c>
      <c r="W46" s="356" t="s">
        <v>422</v>
      </c>
      <c r="X46" s="356">
        <v>2013.0</v>
      </c>
      <c r="Y46" s="385">
        <v>1.0</v>
      </c>
      <c r="Z46" s="385">
        <v>31.0</v>
      </c>
      <c r="AA46" s="386">
        <v>466000.0</v>
      </c>
      <c r="AB46" s="385">
        <v>365.0</v>
      </c>
      <c r="AC46" s="387">
        <v>1.8275E7</v>
      </c>
      <c r="AD46" s="35">
        <v>1.611638E9</v>
      </c>
      <c r="AE46" s="388" t="s">
        <v>320</v>
      </c>
      <c r="AF46" s="388"/>
      <c r="AG46" s="388"/>
      <c r="AH46" s="388"/>
      <c r="AI46" s="388"/>
      <c r="AJ46" s="389"/>
      <c r="AR46" s="203" t="s">
        <v>758</v>
      </c>
      <c r="AS46" s="203" t="s">
        <v>23</v>
      </c>
      <c r="AT46" s="36">
        <v>4.90583E8</v>
      </c>
      <c r="AU46" s="35">
        <v>8.4908794E8</v>
      </c>
      <c r="AV46" s="36">
        <v>9.1668199E8</v>
      </c>
      <c r="AW46" s="35">
        <v>8.6875683E8</v>
      </c>
      <c r="AX46" s="36">
        <v>8.1690189E8</v>
      </c>
      <c r="AY46" s="35">
        <v>9.1413039E8</v>
      </c>
      <c r="AZ46" s="36">
        <v>8.5826414E8</v>
      </c>
      <c r="BA46" s="35">
        <v>9.2902917E8</v>
      </c>
      <c r="BB46" s="36">
        <v>1.20781093557E9</v>
      </c>
      <c r="BC46" s="35">
        <v>7.9361795E8</v>
      </c>
      <c r="BD46" s="36">
        <v>2.37567904E9</v>
      </c>
      <c r="BE46" s="39"/>
    </row>
    <row r="47" ht="15.75" customHeight="1">
      <c r="A47" s="390" t="s">
        <v>189</v>
      </c>
      <c r="B47" s="391">
        <v>1.165314676E9</v>
      </c>
      <c r="C47" s="384" t="s">
        <v>169</v>
      </c>
      <c r="D47" s="385" t="s">
        <v>170</v>
      </c>
      <c r="E47" s="385" t="s">
        <v>171</v>
      </c>
      <c r="F47" s="356">
        <v>9.0096116E7</v>
      </c>
      <c r="G47" s="356" t="s">
        <v>51</v>
      </c>
      <c r="H47" s="385" t="s">
        <v>426</v>
      </c>
      <c r="I47" s="385" t="s">
        <v>928</v>
      </c>
      <c r="J47" s="385">
        <v>212233.0</v>
      </c>
      <c r="K47" s="385" t="s">
        <v>428</v>
      </c>
      <c r="L47" s="386">
        <v>5.125911E7</v>
      </c>
      <c r="M47" s="385">
        <v>46182.0</v>
      </c>
      <c r="N47" s="385">
        <v>-73.6852222222</v>
      </c>
      <c r="O47" s="385">
        <v>61.6802222222</v>
      </c>
      <c r="P47" s="356" t="s">
        <v>429</v>
      </c>
      <c r="Q47" s="385" t="s">
        <v>162</v>
      </c>
      <c r="R47" s="385" t="s">
        <v>157</v>
      </c>
      <c r="S47" s="385" t="s">
        <v>157</v>
      </c>
      <c r="T47" s="385" t="s">
        <v>157</v>
      </c>
      <c r="U47" s="385" t="s">
        <v>430</v>
      </c>
      <c r="V47" s="385" t="s">
        <v>157</v>
      </c>
      <c r="W47" s="393" t="s">
        <v>431</v>
      </c>
      <c r="X47" s="356">
        <v>2013.0</v>
      </c>
      <c r="Y47" s="385">
        <v>1.0</v>
      </c>
      <c r="Z47" s="385">
        <v>31.0</v>
      </c>
      <c r="AA47" s="386">
        <v>4.114713E7</v>
      </c>
      <c r="AB47" s="385">
        <v>365.0</v>
      </c>
      <c r="AC47" s="387">
        <v>5.5957317E8</v>
      </c>
      <c r="AD47" s="35">
        <v>5.5957317E8</v>
      </c>
      <c r="AE47" s="388" t="s">
        <v>432</v>
      </c>
      <c r="AF47" s="388"/>
      <c r="AG47" s="388"/>
      <c r="AH47" s="388"/>
      <c r="AI47" s="388"/>
      <c r="AJ47" s="389"/>
      <c r="AR47" s="203" t="s">
        <v>776</v>
      </c>
      <c r="AS47" s="203" t="s">
        <v>44</v>
      </c>
      <c r="AT47" s="39"/>
      <c r="AU47" s="35">
        <v>2.153477E8</v>
      </c>
      <c r="AV47" s="36">
        <v>3.2455794E8</v>
      </c>
      <c r="AW47" s="35">
        <v>1.119836E7</v>
      </c>
      <c r="AX47" s="39"/>
      <c r="AY47" s="39"/>
      <c r="AZ47" s="39"/>
      <c r="BA47" s="39"/>
      <c r="BB47" s="39"/>
      <c r="BC47" s="39"/>
      <c r="BD47" s="39"/>
      <c r="BE47" s="39"/>
    </row>
    <row r="48" ht="15.75" customHeight="1">
      <c r="A48" s="390">
        <v>9.0482043E7</v>
      </c>
      <c r="B48" s="391">
        <v>1.146066668E9</v>
      </c>
      <c r="C48" s="384" t="s">
        <v>401</v>
      </c>
      <c r="D48" s="385" t="s">
        <v>402</v>
      </c>
      <c r="E48" s="385" t="s">
        <v>210</v>
      </c>
      <c r="F48" s="356">
        <v>9.0156969E7</v>
      </c>
      <c r="G48" s="356" t="s">
        <v>41</v>
      </c>
      <c r="H48" s="385" t="s">
        <v>440</v>
      </c>
      <c r="I48" s="385" t="s">
        <v>929</v>
      </c>
      <c r="J48" s="385">
        <v>2123.0</v>
      </c>
      <c r="K48" s="385" t="s">
        <v>174</v>
      </c>
      <c r="L48" s="386">
        <v>1.0124E8</v>
      </c>
      <c r="M48" s="385">
        <v>44168.0</v>
      </c>
      <c r="N48" s="385">
        <v>-78.4505515833</v>
      </c>
      <c r="O48" s="385">
        <v>48.2852119139</v>
      </c>
      <c r="P48" s="356" t="s">
        <v>442</v>
      </c>
      <c r="Q48" s="385" t="s">
        <v>162</v>
      </c>
      <c r="R48" s="385" t="s">
        <v>443</v>
      </c>
      <c r="S48" s="385" t="s">
        <v>157</v>
      </c>
      <c r="T48" s="385" t="s">
        <v>444</v>
      </c>
      <c r="U48" s="385" t="s">
        <v>254</v>
      </c>
      <c r="V48" s="385" t="s">
        <v>157</v>
      </c>
      <c r="W48" s="393" t="s">
        <v>445</v>
      </c>
      <c r="X48" s="356">
        <v>2013.0</v>
      </c>
      <c r="Y48" s="385">
        <v>1.0</v>
      </c>
      <c r="Z48" s="385">
        <v>31.0</v>
      </c>
      <c r="AA48" s="386">
        <v>8.5341E7</v>
      </c>
      <c r="AB48" s="385">
        <v>365.0</v>
      </c>
      <c r="AC48" s="387">
        <v>1.237673E9</v>
      </c>
      <c r="AD48" s="35">
        <v>1.624964E9</v>
      </c>
      <c r="AE48" s="388" t="s">
        <v>180</v>
      </c>
      <c r="AF48" s="388"/>
      <c r="AG48" s="388"/>
      <c r="AH48" s="388"/>
      <c r="AI48" s="388"/>
      <c r="AJ48" s="389"/>
      <c r="AR48" s="203" t="s">
        <v>779</v>
      </c>
      <c r="AS48" s="203" t="s">
        <v>60</v>
      </c>
      <c r="AT48" s="39"/>
      <c r="AU48" s="39"/>
      <c r="AV48" s="39"/>
      <c r="AW48" s="39"/>
      <c r="AX48" s="36">
        <v>2.58438E7</v>
      </c>
      <c r="AY48" s="35">
        <v>1.81767E8</v>
      </c>
      <c r="AZ48" s="36">
        <v>3.1935987E8</v>
      </c>
      <c r="BA48" s="35">
        <v>5.03319E8</v>
      </c>
      <c r="BB48" s="36">
        <v>6.6205E8</v>
      </c>
      <c r="BC48" s="35">
        <v>7.38739E8</v>
      </c>
      <c r="BD48" s="36">
        <v>7.63629E8</v>
      </c>
      <c r="BE48" s="35">
        <v>7.80103E8</v>
      </c>
    </row>
    <row r="49" ht="15.75" customHeight="1">
      <c r="A49" s="390" t="s">
        <v>227</v>
      </c>
      <c r="B49" s="391">
        <v>1.143622745E9</v>
      </c>
      <c r="C49" s="384" t="s">
        <v>450</v>
      </c>
      <c r="D49" s="385" t="s">
        <v>451</v>
      </c>
      <c r="E49" s="385" t="s">
        <v>452</v>
      </c>
      <c r="F49" s="356">
        <v>9.0188954E7</v>
      </c>
      <c r="G49" s="356" t="s">
        <v>18</v>
      </c>
      <c r="H49" s="385" t="s">
        <v>453</v>
      </c>
      <c r="I49" s="385" t="s">
        <v>930</v>
      </c>
      <c r="J49" s="385">
        <v>2123.0</v>
      </c>
      <c r="K49" s="385" t="s">
        <v>174</v>
      </c>
      <c r="L49" s="386">
        <v>2192000.0</v>
      </c>
      <c r="M49" s="385">
        <v>55195.0</v>
      </c>
      <c r="N49" s="385">
        <v>-77.6452579737</v>
      </c>
      <c r="O49" s="385">
        <v>48.1358953015</v>
      </c>
      <c r="P49" s="356" t="s">
        <v>224</v>
      </c>
      <c r="Q49" s="385" t="s">
        <v>176</v>
      </c>
      <c r="R49" s="385" t="s">
        <v>157</v>
      </c>
      <c r="S49" s="385" t="s">
        <v>157</v>
      </c>
      <c r="T49" s="385" t="s">
        <v>455</v>
      </c>
      <c r="U49" s="385" t="s">
        <v>202</v>
      </c>
      <c r="V49" s="385" t="s">
        <v>157</v>
      </c>
      <c r="W49" s="356" t="s">
        <v>379</v>
      </c>
      <c r="X49" s="356">
        <v>2013.0</v>
      </c>
      <c r="Y49" s="385">
        <v>1.0</v>
      </c>
      <c r="Z49" s="385">
        <v>31.0</v>
      </c>
      <c r="AA49" s="386">
        <v>131000.0</v>
      </c>
      <c r="AB49" s="385">
        <v>365.0</v>
      </c>
      <c r="AC49" s="387">
        <v>5.4309E7</v>
      </c>
      <c r="AD49" s="35">
        <v>5.4309E7</v>
      </c>
      <c r="AE49" s="388" t="s">
        <v>456</v>
      </c>
      <c r="AF49" s="388"/>
      <c r="AG49" s="388"/>
      <c r="AH49" s="388"/>
      <c r="AI49" s="388"/>
      <c r="AJ49" s="389"/>
      <c r="AR49" s="237" t="s">
        <v>790</v>
      </c>
      <c r="AS49" s="237" t="s">
        <v>787</v>
      </c>
      <c r="AT49" s="39"/>
      <c r="AU49" s="39"/>
      <c r="AV49" s="39"/>
      <c r="AW49" s="39"/>
      <c r="AX49" s="39"/>
      <c r="AY49" s="39"/>
      <c r="AZ49" s="39"/>
      <c r="BA49" s="39"/>
      <c r="BB49" s="39"/>
      <c r="BC49" s="39"/>
      <c r="BD49" s="39"/>
      <c r="BE49" s="35">
        <v>1.5614E7</v>
      </c>
    </row>
    <row r="50" ht="15.75" customHeight="1">
      <c r="A50" s="374"/>
      <c r="B50" s="375"/>
      <c r="C50" s="384" t="s">
        <v>461</v>
      </c>
      <c r="D50" s="385" t="s">
        <v>462</v>
      </c>
      <c r="E50" s="385" t="s">
        <v>463</v>
      </c>
      <c r="F50" s="356">
        <v>9.0198573E7</v>
      </c>
      <c r="G50" s="356" t="s">
        <v>464</v>
      </c>
      <c r="H50" s="385" t="s">
        <v>465</v>
      </c>
      <c r="I50" s="385" t="s">
        <v>466</v>
      </c>
      <c r="J50" s="385">
        <v>212233.0</v>
      </c>
      <c r="K50" s="385" t="s">
        <v>467</v>
      </c>
      <c r="L50" s="386">
        <v>5.1041E7</v>
      </c>
      <c r="M50" s="385">
        <v>43850.0</v>
      </c>
      <c r="N50" s="385">
        <v>-76.673797</v>
      </c>
      <c r="O50" s="385">
        <v>49.245976</v>
      </c>
      <c r="P50" s="356" t="s">
        <v>378</v>
      </c>
      <c r="Q50" s="385" t="s">
        <v>176</v>
      </c>
      <c r="R50" s="385" t="s">
        <v>157</v>
      </c>
      <c r="S50" s="385" t="s">
        <v>157</v>
      </c>
      <c r="T50" s="385" t="s">
        <v>177</v>
      </c>
      <c r="U50" s="385" t="s">
        <v>178</v>
      </c>
      <c r="V50" s="385" t="s">
        <v>157</v>
      </c>
      <c r="W50" s="393" t="s">
        <v>468</v>
      </c>
      <c r="X50" s="356">
        <v>2013.0</v>
      </c>
      <c r="Y50" s="385">
        <v>1.0</v>
      </c>
      <c r="Z50" s="385">
        <v>31.0</v>
      </c>
      <c r="AA50" s="386">
        <v>3.7712E7</v>
      </c>
      <c r="AB50" s="385">
        <v>365.0</v>
      </c>
      <c r="AC50" s="387">
        <v>5.19225E8</v>
      </c>
      <c r="AD50" s="35">
        <v>5.53213E8</v>
      </c>
      <c r="AE50" s="388" t="s">
        <v>180</v>
      </c>
      <c r="AF50" s="388"/>
      <c r="AG50" s="388"/>
      <c r="AH50" s="388"/>
      <c r="AI50" s="388"/>
      <c r="AJ50" s="389"/>
    </row>
    <row r="51" ht="15.75" customHeight="1">
      <c r="A51" s="390" t="s">
        <v>167</v>
      </c>
      <c r="B51" s="391">
        <v>1.143042803E9</v>
      </c>
      <c r="C51" s="384" t="s">
        <v>374</v>
      </c>
      <c r="D51" s="385" t="s">
        <v>375</v>
      </c>
      <c r="E51" s="385" t="s">
        <v>376</v>
      </c>
      <c r="F51" s="356">
        <v>9.0235581E7</v>
      </c>
      <c r="G51" s="356" t="s">
        <v>477</v>
      </c>
      <c r="H51" s="385" t="s">
        <v>478</v>
      </c>
      <c r="I51" s="385" t="s">
        <v>479</v>
      </c>
      <c r="J51" s="385">
        <v>212220.0</v>
      </c>
      <c r="K51" s="385" t="s">
        <v>199</v>
      </c>
      <c r="L51" s="386">
        <v>7516000.0</v>
      </c>
      <c r="M51" s="385">
        <v>66475.0</v>
      </c>
      <c r="N51" s="385">
        <v>-77.767389</v>
      </c>
      <c r="O51" s="385">
        <v>49.531694</v>
      </c>
      <c r="P51" s="356" t="s">
        <v>378</v>
      </c>
      <c r="Q51" s="385" t="s">
        <v>176</v>
      </c>
      <c r="R51" s="385" t="s">
        <v>157</v>
      </c>
      <c r="S51" s="385" t="s">
        <v>157</v>
      </c>
      <c r="T51" s="385" t="s">
        <v>480</v>
      </c>
      <c r="U51" s="385" t="s">
        <v>178</v>
      </c>
      <c r="V51" s="385" t="s">
        <v>157</v>
      </c>
      <c r="W51" s="393" t="s">
        <v>481</v>
      </c>
      <c r="X51" s="356">
        <v>2013.0</v>
      </c>
      <c r="Y51" s="385">
        <v>1.0</v>
      </c>
      <c r="Z51" s="385">
        <v>31.0</v>
      </c>
      <c r="AA51" s="386">
        <v>775000.0</v>
      </c>
      <c r="AB51" s="385">
        <v>273.0</v>
      </c>
      <c r="AC51" s="387">
        <v>6.8461E7</v>
      </c>
      <c r="AD51" s="35">
        <v>1.0018156E8</v>
      </c>
      <c r="AE51" s="388" t="s">
        <v>482</v>
      </c>
      <c r="AF51" s="388"/>
      <c r="AG51" s="388"/>
      <c r="AH51" s="388"/>
      <c r="AI51" s="388"/>
      <c r="AJ51" s="389"/>
    </row>
    <row r="52" ht="15.75" customHeight="1">
      <c r="A52" s="390"/>
      <c r="B52" s="391"/>
      <c r="C52" s="384"/>
      <c r="D52" s="385"/>
      <c r="E52" s="385"/>
      <c r="F52" s="356"/>
      <c r="G52" s="356"/>
      <c r="H52" s="385"/>
      <c r="I52" s="385"/>
      <c r="J52" s="385"/>
      <c r="K52" s="385"/>
      <c r="L52" s="386"/>
      <c r="M52" s="385"/>
      <c r="N52" s="385"/>
      <c r="O52" s="385"/>
      <c r="P52" s="356"/>
      <c r="Q52" s="385"/>
      <c r="R52" s="385"/>
      <c r="S52" s="385"/>
      <c r="T52" s="385"/>
      <c r="U52" s="385"/>
      <c r="V52" s="385"/>
      <c r="W52" s="393"/>
      <c r="X52" s="356"/>
      <c r="Y52" s="385"/>
      <c r="Z52" s="385"/>
      <c r="AA52" s="386"/>
      <c r="AB52" s="385"/>
      <c r="AC52" s="387"/>
      <c r="AD52" s="35"/>
      <c r="AE52" s="388"/>
      <c r="AF52" s="388"/>
      <c r="AG52" s="388"/>
      <c r="AH52" s="388"/>
      <c r="AI52" s="388"/>
      <c r="AJ52" s="389"/>
    </row>
    <row r="53" ht="15.75" customHeight="1">
      <c r="A53" s="390" t="s">
        <v>190</v>
      </c>
      <c r="B53" s="391">
        <v>1.161259883E9</v>
      </c>
      <c r="C53" s="384" t="s">
        <v>193</v>
      </c>
      <c r="D53" s="385" t="s">
        <v>194</v>
      </c>
      <c r="E53" s="385" t="s">
        <v>195</v>
      </c>
      <c r="F53" s="356">
        <v>9.0328741E7</v>
      </c>
      <c r="G53" s="356" t="s">
        <v>21</v>
      </c>
      <c r="H53" s="385" t="s">
        <v>500</v>
      </c>
      <c r="I53" s="385" t="s">
        <v>931</v>
      </c>
      <c r="J53" s="385">
        <v>212221.0</v>
      </c>
      <c r="K53" s="385" t="s">
        <v>199</v>
      </c>
      <c r="L53" s="386">
        <v>1.8974E7</v>
      </c>
      <c r="M53" s="385">
        <v>45805.0</v>
      </c>
      <c r="N53" s="385">
        <v>-77.5546200629</v>
      </c>
      <c r="O53" s="385">
        <v>48.1617105178</v>
      </c>
      <c r="P53" s="356" t="s">
        <v>224</v>
      </c>
      <c r="Q53" s="385" t="s">
        <v>176</v>
      </c>
      <c r="R53" s="385" t="s">
        <v>157</v>
      </c>
      <c r="S53" s="385" t="s">
        <v>157</v>
      </c>
      <c r="T53" s="385" t="s">
        <v>455</v>
      </c>
      <c r="U53" s="385" t="s">
        <v>202</v>
      </c>
      <c r="V53" s="385" t="s">
        <v>157</v>
      </c>
      <c r="W53" s="356" t="s">
        <v>203</v>
      </c>
      <c r="X53" s="356">
        <v>2013.0</v>
      </c>
      <c r="Y53" s="385">
        <v>1.0</v>
      </c>
      <c r="Z53" s="385">
        <v>31.0</v>
      </c>
      <c r="AA53" s="386">
        <v>2.1252E7</v>
      </c>
      <c r="AB53" s="385">
        <v>365.0</v>
      </c>
      <c r="AC53" s="387">
        <v>3.02381E8</v>
      </c>
      <c r="AD53" s="35">
        <v>3.06986E8</v>
      </c>
      <c r="AE53" s="388" t="s">
        <v>502</v>
      </c>
      <c r="AF53" s="388"/>
      <c r="AG53" s="388"/>
      <c r="AH53" s="388"/>
      <c r="AI53" s="388"/>
      <c r="AJ53" s="389"/>
    </row>
    <row r="54" ht="15.75" customHeight="1">
      <c r="A54" s="390" t="s">
        <v>280</v>
      </c>
      <c r="B54" s="391">
        <v>1.163711683E9</v>
      </c>
      <c r="C54" s="384" t="s">
        <v>527</v>
      </c>
      <c r="D54" s="356" t="s">
        <v>527</v>
      </c>
      <c r="E54" s="356" t="s">
        <v>527</v>
      </c>
      <c r="F54" s="356">
        <v>9.0379504E7</v>
      </c>
      <c r="G54" s="356" t="s">
        <v>530</v>
      </c>
      <c r="H54" s="385" t="s">
        <v>531</v>
      </c>
      <c r="I54" s="385" t="s">
        <v>526</v>
      </c>
      <c r="J54" s="385">
        <v>212220.0</v>
      </c>
      <c r="K54" s="385" t="s">
        <v>199</v>
      </c>
      <c r="L54" s="386">
        <v>1904090.0</v>
      </c>
      <c r="M54" s="385">
        <v>45182.0</v>
      </c>
      <c r="N54" s="385">
        <v>-79.2321944444</v>
      </c>
      <c r="O54" s="385">
        <v>49.5737222222</v>
      </c>
      <c r="P54" s="356" t="s">
        <v>378</v>
      </c>
      <c r="Q54" s="385" t="s">
        <v>176</v>
      </c>
      <c r="R54" s="385" t="s">
        <v>157</v>
      </c>
      <c r="S54" s="385" t="s">
        <v>157</v>
      </c>
      <c r="T54" s="385" t="s">
        <v>400</v>
      </c>
      <c r="U54" s="385" t="s">
        <v>202</v>
      </c>
      <c r="V54" s="385" t="s">
        <v>157</v>
      </c>
      <c r="W54" s="393" t="s">
        <v>481</v>
      </c>
      <c r="X54" s="356">
        <v>2013.0</v>
      </c>
      <c r="Y54" s="385">
        <v>1.0</v>
      </c>
      <c r="Z54" s="385">
        <v>31.0</v>
      </c>
      <c r="AA54" s="386">
        <v>2299000.0</v>
      </c>
      <c r="AB54" s="385">
        <v>365.0</v>
      </c>
      <c r="AC54" s="387">
        <v>2.8781E7</v>
      </c>
      <c r="AD54" s="35">
        <v>1.10422E9</v>
      </c>
      <c r="AE54" s="388" t="s">
        <v>180</v>
      </c>
      <c r="AF54" s="388"/>
      <c r="AG54" s="388"/>
      <c r="AH54" s="388"/>
      <c r="AI54" s="388"/>
      <c r="AJ54" s="389"/>
      <c r="AR54" s="1" t="s">
        <v>798</v>
      </c>
    </row>
    <row r="55" ht="15.75" customHeight="1">
      <c r="A55" s="390" t="s">
        <v>249</v>
      </c>
      <c r="B55" s="391">
        <v>1.161922324E9</v>
      </c>
      <c r="C55" s="384" t="s">
        <v>539</v>
      </c>
      <c r="D55" s="385" t="s">
        <v>540</v>
      </c>
      <c r="E55" s="385" t="s">
        <v>541</v>
      </c>
      <c r="F55" s="356">
        <v>9.0458738E7</v>
      </c>
      <c r="G55" s="356" t="s">
        <v>546</v>
      </c>
      <c r="H55" s="385" t="s">
        <v>547</v>
      </c>
      <c r="I55" s="385" t="s">
        <v>544</v>
      </c>
      <c r="J55" s="385">
        <v>212220.0</v>
      </c>
      <c r="K55" s="385" t="s">
        <v>199</v>
      </c>
      <c r="L55" s="386">
        <v>6.2E7</v>
      </c>
      <c r="M55" s="385">
        <v>45085.0</v>
      </c>
      <c r="N55" s="385">
        <v>-76.1463888889</v>
      </c>
      <c r="O55" s="385">
        <v>49.4983333333</v>
      </c>
      <c r="P55" s="356" t="s">
        <v>378</v>
      </c>
      <c r="Q55" s="385" t="s">
        <v>176</v>
      </c>
      <c r="R55" s="385" t="s">
        <v>157</v>
      </c>
      <c r="S55" s="385" t="s">
        <v>157</v>
      </c>
      <c r="T55" s="385" t="s">
        <v>545</v>
      </c>
      <c r="U55" s="385" t="s">
        <v>178</v>
      </c>
      <c r="V55" s="385" t="s">
        <v>157</v>
      </c>
      <c r="W55" s="393" t="s">
        <v>481</v>
      </c>
      <c r="X55" s="356">
        <v>2013.0</v>
      </c>
      <c r="Y55" s="385">
        <v>1.0</v>
      </c>
      <c r="Z55" s="385">
        <v>31.0</v>
      </c>
      <c r="AA55" s="386">
        <v>6.6696E7</v>
      </c>
      <c r="AB55" s="385">
        <v>365.0</v>
      </c>
      <c r="AC55" s="387">
        <v>7.85276E8</v>
      </c>
      <c r="AD55" s="35">
        <v>7.8962515E8</v>
      </c>
      <c r="AE55" s="388" t="s">
        <v>180</v>
      </c>
      <c r="AF55" s="388"/>
      <c r="AG55" s="388"/>
      <c r="AH55" s="388"/>
      <c r="AI55" s="388"/>
      <c r="AJ55" s="389"/>
    </row>
    <row r="56" ht="15.75" customHeight="1">
      <c r="A56" s="390" t="s">
        <v>237</v>
      </c>
      <c r="B56" s="391">
        <v>1.145570769E9</v>
      </c>
      <c r="C56" s="384" t="s">
        <v>450</v>
      </c>
      <c r="D56" s="385" t="s">
        <v>451</v>
      </c>
      <c r="E56" s="385" t="s">
        <v>452</v>
      </c>
      <c r="F56" s="356">
        <v>9.0466574E7</v>
      </c>
      <c r="G56" s="356" t="s">
        <v>36</v>
      </c>
      <c r="H56" s="385" t="s">
        <v>457</v>
      </c>
      <c r="I56" s="385" t="s">
        <v>932</v>
      </c>
      <c r="J56" s="385">
        <v>2123.0</v>
      </c>
      <c r="K56" s="385" t="s">
        <v>174</v>
      </c>
      <c r="L56" s="386">
        <v>5094000.0</v>
      </c>
      <c r="M56" s="385">
        <v>46170.0</v>
      </c>
      <c r="N56" s="385">
        <v>-77.675</v>
      </c>
      <c r="O56" s="385">
        <v>48.1277777778</v>
      </c>
      <c r="P56" s="356" t="s">
        <v>224</v>
      </c>
      <c r="Q56" s="385" t="s">
        <v>176</v>
      </c>
      <c r="R56" s="385" t="s">
        <v>157</v>
      </c>
      <c r="S56" s="385" t="s">
        <v>157</v>
      </c>
      <c r="T56" s="385" t="s">
        <v>455</v>
      </c>
      <c r="U56" s="385" t="s">
        <v>202</v>
      </c>
      <c r="V56" s="385" t="s">
        <v>157</v>
      </c>
      <c r="W56" s="356" t="s">
        <v>379</v>
      </c>
      <c r="X56" s="356">
        <v>2013.0</v>
      </c>
      <c r="Y56" s="385">
        <v>1.0</v>
      </c>
      <c r="Z56" s="385">
        <v>31.0</v>
      </c>
      <c r="AA56" s="386">
        <v>1.0113E7</v>
      </c>
      <c r="AB56" s="385">
        <v>365.0</v>
      </c>
      <c r="AC56" s="387">
        <v>9.4636E7</v>
      </c>
      <c r="AD56" s="35">
        <v>5.66179E8</v>
      </c>
      <c r="AE56" s="388" t="s">
        <v>180</v>
      </c>
      <c r="AF56" s="388"/>
      <c r="AG56" s="388"/>
      <c r="AH56" s="388"/>
      <c r="AI56" s="388"/>
      <c r="AJ56" s="389"/>
      <c r="AR56" s="203">
        <v>5.4134754E7</v>
      </c>
      <c r="AS56" s="203" t="s">
        <v>920</v>
      </c>
      <c r="AT56" s="39"/>
      <c r="AU56" s="39"/>
      <c r="AV56" s="36">
        <v>5642000.0</v>
      </c>
      <c r="AW56" s="35">
        <v>4562000.0</v>
      </c>
      <c r="AX56" s="36">
        <v>5929000.0</v>
      </c>
      <c r="AY56" s="35">
        <v>4424000.0</v>
      </c>
      <c r="AZ56" s="36">
        <v>4424000.0</v>
      </c>
      <c r="BA56" s="35">
        <v>4424000.0</v>
      </c>
      <c r="BB56" s="36">
        <v>4424000.0</v>
      </c>
      <c r="BC56" s="35">
        <v>4230000.0</v>
      </c>
      <c r="BD56" s="39"/>
      <c r="BE56" s="35">
        <v>4230000.0</v>
      </c>
    </row>
    <row r="57" ht="15.75" customHeight="1">
      <c r="A57" s="390" t="s">
        <v>207</v>
      </c>
      <c r="B57" s="391">
        <v>1.145657301E9</v>
      </c>
      <c r="C57" s="384" t="s">
        <v>566</v>
      </c>
      <c r="D57" s="385" t="s">
        <v>567</v>
      </c>
      <c r="E57" s="385" t="s">
        <v>568</v>
      </c>
      <c r="F57" s="356">
        <v>9.0498775E7</v>
      </c>
      <c r="G57" s="356" t="s">
        <v>569</v>
      </c>
      <c r="H57" s="385" t="s">
        <v>570</v>
      </c>
      <c r="I57" s="385" t="s">
        <v>571</v>
      </c>
      <c r="J57" s="385">
        <v>212220.0</v>
      </c>
      <c r="K57" s="385" t="s">
        <v>199</v>
      </c>
      <c r="L57" s="386">
        <v>1.51398E8</v>
      </c>
      <c r="M57" s="385">
        <v>67484.0</v>
      </c>
      <c r="N57" s="385">
        <v>-77.7525081265</v>
      </c>
      <c r="O57" s="385">
        <v>48.0992901277</v>
      </c>
      <c r="P57" s="356" t="s">
        <v>224</v>
      </c>
      <c r="Q57" s="385" t="s">
        <v>176</v>
      </c>
      <c r="R57" s="385" t="s">
        <v>157</v>
      </c>
      <c r="S57" s="385" t="s">
        <v>157</v>
      </c>
      <c r="T57" s="385" t="s">
        <v>455</v>
      </c>
      <c r="U57" s="385" t="s">
        <v>202</v>
      </c>
      <c r="V57" s="385" t="s">
        <v>157</v>
      </c>
      <c r="W57" s="356" t="s">
        <v>203</v>
      </c>
      <c r="X57" s="356">
        <v>2013.0</v>
      </c>
      <c r="Y57" s="385">
        <v>1.0</v>
      </c>
      <c r="Z57" s="385">
        <v>0.0</v>
      </c>
      <c r="AA57" s="386">
        <v>0.0</v>
      </c>
      <c r="AB57" s="385">
        <v>206.0</v>
      </c>
      <c r="AC57" s="387">
        <v>5.6794E7</v>
      </c>
      <c r="AD57" s="35">
        <v>5.9656E7</v>
      </c>
      <c r="AE57" s="388" t="s">
        <v>572</v>
      </c>
      <c r="AF57" s="388"/>
      <c r="AG57" s="388"/>
      <c r="AH57" s="388"/>
      <c r="AI57" s="388"/>
      <c r="AJ57" s="389"/>
    </row>
    <row r="58" ht="15.75" customHeight="1">
      <c r="A58" s="390" t="s">
        <v>280</v>
      </c>
      <c r="B58" s="391">
        <v>1.163711683E9</v>
      </c>
      <c r="C58" s="392" t="s">
        <v>276</v>
      </c>
      <c r="D58" s="385" t="s">
        <v>277</v>
      </c>
      <c r="E58" s="385" t="s">
        <v>278</v>
      </c>
      <c r="F58" s="356">
        <v>9.0510397E7</v>
      </c>
      <c r="G58" s="393" t="s">
        <v>358</v>
      </c>
      <c r="H58" s="385" t="s">
        <v>359</v>
      </c>
      <c r="I58" s="385" t="s">
        <v>157</v>
      </c>
      <c r="J58" s="385">
        <v>212210.0</v>
      </c>
      <c r="K58" s="385" t="s">
        <v>160</v>
      </c>
      <c r="L58" s="386">
        <v>9.5E7</v>
      </c>
      <c r="M58" s="385">
        <v>44222.0</v>
      </c>
      <c r="N58" s="385">
        <v>-67.3664734617</v>
      </c>
      <c r="O58" s="385">
        <v>52.3563272427</v>
      </c>
      <c r="P58" s="356" t="s">
        <v>360</v>
      </c>
      <c r="Q58" s="385" t="s">
        <v>162</v>
      </c>
      <c r="R58" s="385" t="s">
        <v>361</v>
      </c>
      <c r="S58" s="385" t="s">
        <v>157</v>
      </c>
      <c r="T58" s="385" t="s">
        <v>362</v>
      </c>
      <c r="U58" s="385" t="s">
        <v>363</v>
      </c>
      <c r="V58" s="385" t="s">
        <v>157</v>
      </c>
      <c r="W58" s="356" t="s">
        <v>164</v>
      </c>
      <c r="X58" s="356">
        <v>2013.0</v>
      </c>
      <c r="Y58" s="385">
        <v>1.0</v>
      </c>
      <c r="Z58" s="385">
        <v>31.0</v>
      </c>
      <c r="AA58" s="386">
        <v>9.5E7</v>
      </c>
      <c r="AB58" s="385">
        <v>365.0</v>
      </c>
      <c r="AC58" s="387">
        <v>1.161429E9</v>
      </c>
      <c r="AD58" s="35">
        <v>1.16493E9</v>
      </c>
      <c r="AE58" s="388" t="s">
        <v>320</v>
      </c>
      <c r="AF58" s="388"/>
      <c r="AG58" s="388"/>
      <c r="AH58" s="388"/>
      <c r="AI58" s="388"/>
      <c r="AJ58" s="389"/>
    </row>
    <row r="59" ht="15.75" customHeight="1">
      <c r="A59" s="390" t="s">
        <v>286</v>
      </c>
      <c r="B59" s="391">
        <v>3.368221159E9</v>
      </c>
      <c r="C59" s="384" t="s">
        <v>258</v>
      </c>
      <c r="D59" s="385" t="s">
        <v>259</v>
      </c>
      <c r="E59" s="385" t="s">
        <v>260</v>
      </c>
      <c r="F59" s="356">
        <v>9.0518259E7</v>
      </c>
      <c r="G59" s="356" t="s">
        <v>26</v>
      </c>
      <c r="H59" s="385" t="s">
        <v>582</v>
      </c>
      <c r="I59" s="385" t="s">
        <v>933</v>
      </c>
      <c r="J59" s="385">
        <v>212221.0</v>
      </c>
      <c r="K59" s="385" t="s">
        <v>199</v>
      </c>
      <c r="L59" s="386">
        <v>4.8084E7</v>
      </c>
      <c r="M59" s="385">
        <v>55401.0</v>
      </c>
      <c r="N59" s="385">
        <v>-78.313093</v>
      </c>
      <c r="O59" s="385">
        <v>48.152773</v>
      </c>
      <c r="P59" s="356" t="s">
        <v>252</v>
      </c>
      <c r="Q59" s="385" t="s">
        <v>176</v>
      </c>
      <c r="R59" s="385" t="s">
        <v>157</v>
      </c>
      <c r="S59" s="385" t="s">
        <v>157</v>
      </c>
      <c r="T59" s="385" t="s">
        <v>157</v>
      </c>
      <c r="U59" s="385" t="s">
        <v>254</v>
      </c>
      <c r="V59" s="385" t="s">
        <v>157</v>
      </c>
      <c r="W59" s="356" t="s">
        <v>203</v>
      </c>
      <c r="X59" s="356">
        <v>2013.0</v>
      </c>
      <c r="Y59" s="385">
        <v>1.0</v>
      </c>
      <c r="Z59" s="385">
        <v>31.0</v>
      </c>
      <c r="AA59" s="386">
        <v>6.8598E7</v>
      </c>
      <c r="AB59" s="385">
        <v>365.0</v>
      </c>
      <c r="AC59" s="387">
        <v>9.54749E8</v>
      </c>
      <c r="AD59" s="35">
        <v>1.592932E9</v>
      </c>
      <c r="AE59" s="388" t="s">
        <v>584</v>
      </c>
      <c r="AF59" s="388"/>
      <c r="AG59" s="388"/>
      <c r="AH59" s="388"/>
      <c r="AI59" s="388"/>
      <c r="AJ59" s="389"/>
    </row>
    <row r="60" ht="15.75" customHeight="1">
      <c r="A60" s="390" t="s">
        <v>184</v>
      </c>
      <c r="B60" s="391">
        <v>1.146439816E9</v>
      </c>
      <c r="C60" s="384" t="s">
        <v>587</v>
      </c>
      <c r="D60" s="385" t="s">
        <v>588</v>
      </c>
      <c r="E60" s="385" t="s">
        <v>589</v>
      </c>
      <c r="F60" s="356" t="s">
        <v>590</v>
      </c>
      <c r="G60" s="356" t="s">
        <v>587</v>
      </c>
      <c r="H60" s="385" t="s">
        <v>591</v>
      </c>
      <c r="I60" s="385" t="s">
        <v>157</v>
      </c>
      <c r="J60" s="385">
        <v>21229.0</v>
      </c>
      <c r="K60" s="394" t="s">
        <v>294</v>
      </c>
      <c r="L60" s="386">
        <v>5.97428E7</v>
      </c>
      <c r="M60" s="385">
        <v>69195.0</v>
      </c>
      <c r="N60" s="385">
        <v>-77.8095495994</v>
      </c>
      <c r="O60" s="385">
        <v>48.4117050843</v>
      </c>
      <c r="P60" s="356" t="s">
        <v>592</v>
      </c>
      <c r="Q60" s="385" t="s">
        <v>176</v>
      </c>
      <c r="R60" s="385" t="s">
        <v>157</v>
      </c>
      <c r="S60" s="385" t="s">
        <v>157</v>
      </c>
      <c r="T60" s="385" t="s">
        <v>157</v>
      </c>
      <c r="U60" s="385" t="s">
        <v>202</v>
      </c>
      <c r="V60" s="385" t="s">
        <v>157</v>
      </c>
      <c r="W60" s="356" t="s">
        <v>593</v>
      </c>
      <c r="X60" s="356">
        <v>2013.0</v>
      </c>
      <c r="Y60" s="385">
        <v>1.0</v>
      </c>
      <c r="Z60" s="385">
        <v>26.0</v>
      </c>
      <c r="AA60" s="386">
        <v>5.97428E7</v>
      </c>
      <c r="AB60" s="385">
        <v>310.0</v>
      </c>
      <c r="AC60" s="387">
        <v>5.90007E8</v>
      </c>
      <c r="AD60" s="35">
        <v>5.90007E8</v>
      </c>
      <c r="AE60" s="388" t="s">
        <v>499</v>
      </c>
      <c r="AF60" s="388"/>
      <c r="AG60" s="388"/>
      <c r="AH60" s="388"/>
      <c r="AI60" s="388"/>
      <c r="AJ60" s="389"/>
    </row>
    <row r="61" ht="15.75" customHeight="1">
      <c r="A61" s="390" t="s">
        <v>287</v>
      </c>
      <c r="B61" s="391">
        <v>1.163599369E9</v>
      </c>
      <c r="C61" s="384" t="s">
        <v>401</v>
      </c>
      <c r="D61" s="385" t="s">
        <v>402</v>
      </c>
      <c r="E61" s="385" t="s">
        <v>210</v>
      </c>
      <c r="F61" s="356" t="s">
        <v>615</v>
      </c>
      <c r="G61" s="356" t="s">
        <v>40</v>
      </c>
      <c r="H61" s="385" t="s">
        <v>934</v>
      </c>
      <c r="I61" s="385" t="s">
        <v>935</v>
      </c>
      <c r="J61" s="385">
        <v>2123.0</v>
      </c>
      <c r="K61" s="385" t="s">
        <v>174</v>
      </c>
      <c r="L61" s="386">
        <v>219000.0</v>
      </c>
      <c r="M61" s="385">
        <v>55317.0</v>
      </c>
      <c r="N61" s="385">
        <v>-78.2849583732</v>
      </c>
      <c r="O61" s="385">
        <v>48.226815623</v>
      </c>
      <c r="P61" s="356" t="s">
        <v>618</v>
      </c>
      <c r="Q61" s="385" t="s">
        <v>176</v>
      </c>
      <c r="R61" s="385" t="s">
        <v>157</v>
      </c>
      <c r="S61" s="385" t="s">
        <v>157</v>
      </c>
      <c r="T61" s="385" t="s">
        <v>157</v>
      </c>
      <c r="U61" s="385" t="s">
        <v>202</v>
      </c>
      <c r="V61" s="385" t="s">
        <v>157</v>
      </c>
      <c r="W61" s="356" t="s">
        <v>379</v>
      </c>
      <c r="X61" s="356">
        <v>2013.0</v>
      </c>
      <c r="Y61" s="385">
        <v>1.0</v>
      </c>
      <c r="Z61" s="385">
        <v>31.0</v>
      </c>
      <c r="AA61" s="386">
        <v>220000.0</v>
      </c>
      <c r="AB61" s="385">
        <v>365.0</v>
      </c>
      <c r="AC61" s="387">
        <v>2489000.0</v>
      </c>
      <c r="AD61" s="35">
        <v>3.46384E8</v>
      </c>
      <c r="AE61" s="388" t="s">
        <v>180</v>
      </c>
      <c r="AF61" s="388"/>
      <c r="AG61" s="388"/>
      <c r="AH61" s="388"/>
      <c r="AI61" s="388"/>
      <c r="AJ61" s="389"/>
    </row>
    <row r="62" ht="15.75" customHeight="1">
      <c r="A62" s="374"/>
      <c r="B62" s="375"/>
      <c r="C62" s="384" t="s">
        <v>169</v>
      </c>
      <c r="D62" s="385" t="s">
        <v>170</v>
      </c>
      <c r="E62" s="385" t="s">
        <v>171</v>
      </c>
      <c r="F62" s="356" t="s">
        <v>620</v>
      </c>
      <c r="G62" s="356" t="s">
        <v>621</v>
      </c>
      <c r="H62" s="385" t="s">
        <v>936</v>
      </c>
      <c r="I62" s="385" t="s">
        <v>937</v>
      </c>
      <c r="J62" s="385">
        <v>2123.0</v>
      </c>
      <c r="K62" s="385" t="s">
        <v>174</v>
      </c>
      <c r="L62" s="386">
        <v>6.0077E7</v>
      </c>
      <c r="M62" s="385">
        <v>55493.0</v>
      </c>
      <c r="N62" s="385">
        <v>-77.788861</v>
      </c>
      <c r="O62" s="385">
        <v>49.759722</v>
      </c>
      <c r="P62" s="356" t="s">
        <v>175</v>
      </c>
      <c r="Q62" s="385" t="s">
        <v>176</v>
      </c>
      <c r="R62" s="385" t="s">
        <v>157</v>
      </c>
      <c r="S62" s="385" t="s">
        <v>157</v>
      </c>
      <c r="T62" s="385" t="s">
        <v>177</v>
      </c>
      <c r="U62" s="385" t="s">
        <v>178</v>
      </c>
      <c r="V62" s="385" t="s">
        <v>157</v>
      </c>
      <c r="W62" s="393" t="s">
        <v>623</v>
      </c>
      <c r="X62" s="356">
        <v>2013.0</v>
      </c>
      <c r="Y62" s="385">
        <v>1.0</v>
      </c>
      <c r="Z62" s="385">
        <v>31.0</v>
      </c>
      <c r="AA62" s="386">
        <v>1.0559449E8</v>
      </c>
      <c r="AB62" s="385">
        <v>365.0</v>
      </c>
      <c r="AC62" s="387">
        <v>1.21447872E9</v>
      </c>
      <c r="AD62" s="35">
        <v>1.36675984E9</v>
      </c>
      <c r="AE62" s="388" t="s">
        <v>625</v>
      </c>
      <c r="AF62" s="388"/>
      <c r="AG62" s="388"/>
      <c r="AH62" s="388"/>
      <c r="AI62" s="388"/>
      <c r="AJ62" s="389"/>
    </row>
    <row r="63" ht="15.75" customHeight="1">
      <c r="A63" s="374"/>
      <c r="B63" s="375"/>
      <c r="C63" s="384" t="s">
        <v>657</v>
      </c>
      <c r="D63" s="385" t="s">
        <v>658</v>
      </c>
      <c r="E63" s="385" t="s">
        <v>659</v>
      </c>
      <c r="F63" s="356" t="s">
        <v>660</v>
      </c>
      <c r="G63" s="356" t="s">
        <v>661</v>
      </c>
      <c r="H63" s="385" t="s">
        <v>662</v>
      </c>
      <c r="I63" s="385" t="s">
        <v>157</v>
      </c>
      <c r="J63" s="385">
        <v>212221.0</v>
      </c>
      <c r="K63" s="385" t="s">
        <v>199</v>
      </c>
      <c r="L63" s="386">
        <v>282000.0</v>
      </c>
      <c r="M63" s="385">
        <v>63364.0</v>
      </c>
      <c r="N63" s="385">
        <v>-76.0656296258</v>
      </c>
      <c r="O63" s="385">
        <v>52.7051105262</v>
      </c>
      <c r="P63" s="356" t="s">
        <v>378</v>
      </c>
      <c r="Q63" s="385" t="s">
        <v>176</v>
      </c>
      <c r="R63" s="385" t="s">
        <v>157</v>
      </c>
      <c r="S63" s="385" t="s">
        <v>157</v>
      </c>
      <c r="T63" s="385" t="s">
        <v>157</v>
      </c>
      <c r="U63" s="385" t="s">
        <v>638</v>
      </c>
      <c r="V63" s="385" t="s">
        <v>157</v>
      </c>
      <c r="W63" s="393" t="s">
        <v>481</v>
      </c>
      <c r="X63" s="356">
        <v>2013.0</v>
      </c>
      <c r="Y63" s="385">
        <v>1.0</v>
      </c>
      <c r="Z63" s="385">
        <v>31.0</v>
      </c>
      <c r="AA63" s="386">
        <v>2642000.0</v>
      </c>
      <c r="AB63" s="385">
        <v>365.0</v>
      </c>
      <c r="AC63" s="387">
        <v>5.8923E7</v>
      </c>
      <c r="AD63" s="35">
        <v>7.9427E8</v>
      </c>
      <c r="AE63" s="388" t="s">
        <v>663</v>
      </c>
      <c r="AF63" s="388"/>
      <c r="AG63" s="388"/>
      <c r="AH63" s="388"/>
      <c r="AI63" s="388"/>
      <c r="AJ63" s="389"/>
    </row>
    <row r="64" ht="15.75" customHeight="1">
      <c r="A64" s="390">
        <v>1.1701877E7</v>
      </c>
      <c r="B64" s="391">
        <v>1.141891102E9</v>
      </c>
      <c r="C64" s="384" t="s">
        <v>686</v>
      </c>
      <c r="D64" s="385" t="s">
        <v>687</v>
      </c>
      <c r="E64" s="385" t="s">
        <v>688</v>
      </c>
      <c r="F64" s="356" t="s">
        <v>689</v>
      </c>
      <c r="G64" s="356" t="s">
        <v>690</v>
      </c>
      <c r="H64" s="385" t="s">
        <v>691</v>
      </c>
      <c r="I64" s="385" t="s">
        <v>157</v>
      </c>
      <c r="J64" s="385">
        <v>212233.0</v>
      </c>
      <c r="K64" s="385" t="s">
        <v>428</v>
      </c>
      <c r="L64" s="386">
        <v>1974000.0</v>
      </c>
      <c r="M64" s="385">
        <v>46173.0</v>
      </c>
      <c r="N64" s="385">
        <v>-73.337875455</v>
      </c>
      <c r="O64" s="385">
        <v>61.5947256728</v>
      </c>
      <c r="P64" s="356" t="s">
        <v>429</v>
      </c>
      <c r="Q64" s="385" t="s">
        <v>162</v>
      </c>
      <c r="R64" s="385" t="s">
        <v>692</v>
      </c>
      <c r="S64" s="385" t="s">
        <v>157</v>
      </c>
      <c r="T64" s="385" t="s">
        <v>157</v>
      </c>
      <c r="U64" s="385" t="s">
        <v>693</v>
      </c>
      <c r="V64" s="385" t="s">
        <v>157</v>
      </c>
      <c r="W64" s="356" t="s">
        <v>694</v>
      </c>
      <c r="X64" s="356">
        <v>2013.0</v>
      </c>
      <c r="Y64" s="385">
        <v>1.0</v>
      </c>
      <c r="Z64" s="385">
        <v>31.0</v>
      </c>
      <c r="AA64" s="386">
        <v>4514000.0</v>
      </c>
      <c r="AB64" s="385">
        <v>365.0</v>
      </c>
      <c r="AC64" s="387">
        <v>4.0295E7</v>
      </c>
      <c r="AD64" s="35">
        <v>4.0295E7</v>
      </c>
      <c r="AE64" s="388" t="s">
        <v>695</v>
      </c>
      <c r="AF64" s="388"/>
      <c r="AG64" s="388"/>
      <c r="AH64" s="388"/>
      <c r="AI64" s="388"/>
      <c r="AJ64" s="389"/>
    </row>
    <row r="65" ht="15.75" customHeight="1">
      <c r="A65" s="390" t="s">
        <v>239</v>
      </c>
      <c r="B65" s="391">
        <v>3.368219922E9</v>
      </c>
      <c r="C65" s="384" t="s">
        <v>539</v>
      </c>
      <c r="D65" s="385" t="s">
        <v>540</v>
      </c>
      <c r="E65" s="385" t="s">
        <v>541</v>
      </c>
      <c r="F65" s="356" t="s">
        <v>705</v>
      </c>
      <c r="G65" s="356" t="s">
        <v>20</v>
      </c>
      <c r="H65" s="385" t="s">
        <v>543</v>
      </c>
      <c r="I65" s="385" t="s">
        <v>938</v>
      </c>
      <c r="J65" s="385">
        <v>212221.0</v>
      </c>
      <c r="K65" s="385" t="s">
        <v>199</v>
      </c>
      <c r="L65" s="386">
        <v>5000.0</v>
      </c>
      <c r="M65" s="385">
        <v>44978.0</v>
      </c>
      <c r="N65" s="385">
        <v>-75.7647222222</v>
      </c>
      <c r="O65" s="385">
        <v>48.9922222222</v>
      </c>
      <c r="P65" s="356" t="s">
        <v>706</v>
      </c>
      <c r="Q65" s="385" t="s">
        <v>176</v>
      </c>
      <c r="R65" s="385" t="s">
        <v>157</v>
      </c>
      <c r="S65" s="385" t="s">
        <v>157</v>
      </c>
      <c r="T65" s="385" t="s">
        <v>177</v>
      </c>
      <c r="U65" s="385" t="s">
        <v>178</v>
      </c>
      <c r="V65" s="385" t="s">
        <v>157</v>
      </c>
      <c r="W65" s="393" t="s">
        <v>481</v>
      </c>
      <c r="X65" s="356">
        <v>2013.0</v>
      </c>
      <c r="Y65" s="385">
        <v>1.0</v>
      </c>
      <c r="Z65" s="385">
        <v>31.0</v>
      </c>
      <c r="AA65" s="386">
        <v>5000.0</v>
      </c>
      <c r="AB65" s="385">
        <v>365.0</v>
      </c>
      <c r="AC65" s="387">
        <v>90000.0</v>
      </c>
      <c r="AD65" s="35">
        <v>90000.0</v>
      </c>
      <c r="AE65" s="388" t="s">
        <v>707</v>
      </c>
      <c r="AF65" s="388"/>
      <c r="AG65" s="388"/>
      <c r="AH65" s="388"/>
      <c r="AI65" s="388"/>
      <c r="AJ65" s="389"/>
    </row>
    <row r="66" ht="15.75" customHeight="1">
      <c r="A66" s="390" t="s">
        <v>190</v>
      </c>
      <c r="B66" s="391">
        <v>1.161259883E9</v>
      </c>
      <c r="C66" s="384" t="s">
        <v>539</v>
      </c>
      <c r="D66" s="385" t="s">
        <v>540</v>
      </c>
      <c r="E66" s="385" t="s">
        <v>541</v>
      </c>
      <c r="F66" s="356" t="s">
        <v>553</v>
      </c>
      <c r="G66" s="356" t="s">
        <v>556</v>
      </c>
      <c r="H66" s="385" t="s">
        <v>547</v>
      </c>
      <c r="I66" s="385" t="s">
        <v>544</v>
      </c>
      <c r="J66" s="385">
        <v>212220.0</v>
      </c>
      <c r="K66" s="385" t="s">
        <v>199</v>
      </c>
      <c r="L66" s="386">
        <v>314460.0</v>
      </c>
      <c r="M66" s="385">
        <v>45547.0</v>
      </c>
      <c r="N66" s="385">
        <v>-76.1697222222</v>
      </c>
      <c r="O66" s="385">
        <v>49.4922222222</v>
      </c>
      <c r="P66" s="356" t="s">
        <v>378</v>
      </c>
      <c r="Q66" s="385" t="s">
        <v>176</v>
      </c>
      <c r="R66" s="385" t="s">
        <v>157</v>
      </c>
      <c r="S66" s="385" t="s">
        <v>157</v>
      </c>
      <c r="T66" s="385" t="s">
        <v>545</v>
      </c>
      <c r="U66" s="385" t="s">
        <v>178</v>
      </c>
      <c r="V66" s="385" t="s">
        <v>157</v>
      </c>
      <c r="W66" s="393" t="s">
        <v>481</v>
      </c>
      <c r="X66" s="356">
        <v>2013.0</v>
      </c>
      <c r="Y66" s="385">
        <v>1.0</v>
      </c>
      <c r="Z66" s="385">
        <v>31.0</v>
      </c>
      <c r="AA66" s="386">
        <v>195740.0</v>
      </c>
      <c r="AB66" s="385">
        <v>365.0</v>
      </c>
      <c r="AC66" s="387">
        <v>2304650.0</v>
      </c>
      <c r="AD66" s="35">
        <v>4609300.0</v>
      </c>
      <c r="AE66" s="388" t="s">
        <v>555</v>
      </c>
      <c r="AF66" s="388"/>
      <c r="AG66" s="388"/>
      <c r="AH66" s="388"/>
      <c r="AI66" s="388"/>
      <c r="AJ66" s="389"/>
    </row>
    <row r="67" ht="15.75" customHeight="1">
      <c r="A67" s="390">
        <v>9.0482043E7</v>
      </c>
      <c r="B67" s="391">
        <v>1.146066668E9</v>
      </c>
      <c r="C67" s="392" t="s">
        <v>721</v>
      </c>
      <c r="D67" s="385" t="s">
        <v>722</v>
      </c>
      <c r="E67" s="385" t="s">
        <v>723</v>
      </c>
      <c r="F67" s="356" t="s">
        <v>724</v>
      </c>
      <c r="G67" s="356" t="s">
        <v>25</v>
      </c>
      <c r="H67" s="385" t="s">
        <v>725</v>
      </c>
      <c r="I67" s="385" t="s">
        <v>939</v>
      </c>
      <c r="J67" s="385">
        <v>212211.0</v>
      </c>
      <c r="K67" s="385" t="s">
        <v>160</v>
      </c>
      <c r="L67" s="386">
        <v>1.1819E7</v>
      </c>
      <c r="M67" s="385">
        <v>45359.0</v>
      </c>
      <c r="N67" s="385">
        <v>-67.24353436</v>
      </c>
      <c r="O67" s="385">
        <v>52.83690959</v>
      </c>
      <c r="P67" s="356" t="s">
        <v>334</v>
      </c>
      <c r="Q67" s="385" t="s">
        <v>162</v>
      </c>
      <c r="R67" s="385" t="s">
        <v>726</v>
      </c>
      <c r="S67" s="385" t="s">
        <v>157</v>
      </c>
      <c r="T67" s="385" t="s">
        <v>727</v>
      </c>
      <c r="U67" s="385" t="s">
        <v>638</v>
      </c>
      <c r="V67" s="385" t="s">
        <v>157</v>
      </c>
      <c r="W67" s="356" t="s">
        <v>164</v>
      </c>
      <c r="X67" s="356">
        <v>2013.0</v>
      </c>
      <c r="Y67" s="385">
        <v>1.0</v>
      </c>
      <c r="Z67" s="385">
        <v>31.0</v>
      </c>
      <c r="AA67" s="386">
        <v>1.2016E7</v>
      </c>
      <c r="AB67" s="385">
        <v>352.0</v>
      </c>
      <c r="AC67" s="387">
        <v>9.4228E7</v>
      </c>
      <c r="AD67" s="35">
        <v>2.55594E8</v>
      </c>
      <c r="AE67" s="388" t="s">
        <v>728</v>
      </c>
      <c r="AF67" s="388"/>
      <c r="AG67" s="388"/>
      <c r="AH67" s="388"/>
      <c r="AI67" s="388"/>
      <c r="AJ67" s="389"/>
    </row>
    <row r="68" ht="15.75" customHeight="1">
      <c r="A68" s="390" t="s">
        <v>302</v>
      </c>
      <c r="B68" s="391">
        <v>1.169372118E9</v>
      </c>
      <c r="C68" s="384" t="s">
        <v>743</v>
      </c>
      <c r="D68" s="385" t="s">
        <v>744</v>
      </c>
      <c r="E68" s="385" t="s">
        <v>745</v>
      </c>
      <c r="F68" s="356" t="s">
        <v>746</v>
      </c>
      <c r="G68" s="356" t="s">
        <v>19</v>
      </c>
      <c r="H68" s="385" t="s">
        <v>747</v>
      </c>
      <c r="I68" s="385" t="s">
        <v>940</v>
      </c>
      <c r="J68" s="385">
        <v>212221.0</v>
      </c>
      <c r="K68" s="385" t="s">
        <v>199</v>
      </c>
      <c r="L68" s="386">
        <v>2961500.0</v>
      </c>
      <c r="M68" s="385">
        <v>58185.0</v>
      </c>
      <c r="N68" s="385" t="s">
        <v>157</v>
      </c>
      <c r="O68" s="385" t="s">
        <v>157</v>
      </c>
      <c r="P68" s="356" t="s">
        <v>200</v>
      </c>
      <c r="Q68" s="385" t="s">
        <v>157</v>
      </c>
      <c r="R68" s="385" t="s">
        <v>157</v>
      </c>
      <c r="S68" s="385" t="s">
        <v>157</v>
      </c>
      <c r="T68" s="385" t="s">
        <v>157</v>
      </c>
      <c r="U68" s="385" t="s">
        <v>157</v>
      </c>
      <c r="V68" s="385" t="s">
        <v>748</v>
      </c>
      <c r="W68" s="356" t="s">
        <v>203</v>
      </c>
      <c r="X68" s="356">
        <v>2013.0</v>
      </c>
      <c r="Y68" s="385">
        <v>1.0</v>
      </c>
      <c r="Z68" s="385">
        <v>31.0</v>
      </c>
      <c r="AA68" s="386">
        <v>2667000.0</v>
      </c>
      <c r="AB68" s="385">
        <v>365.0</v>
      </c>
      <c r="AC68" s="387">
        <v>2.7414E7</v>
      </c>
      <c r="AD68" s="35">
        <v>5.855173E9</v>
      </c>
      <c r="AE68" s="388" t="s">
        <v>320</v>
      </c>
      <c r="AF68" s="388"/>
      <c r="AG68" s="388"/>
      <c r="AH68" s="388"/>
      <c r="AI68" s="388"/>
      <c r="AJ68" s="389"/>
    </row>
    <row r="69" ht="15.75" customHeight="1">
      <c r="A69" s="390" t="s">
        <v>189</v>
      </c>
      <c r="B69" s="391">
        <v>1.165314676E9</v>
      </c>
      <c r="C69" s="384" t="s">
        <v>169</v>
      </c>
      <c r="D69" s="385" t="s">
        <v>170</v>
      </c>
      <c r="E69" s="385" t="s">
        <v>171</v>
      </c>
      <c r="F69" s="356" t="s">
        <v>758</v>
      </c>
      <c r="G69" s="356" t="s">
        <v>23</v>
      </c>
      <c r="H69" s="385" t="s">
        <v>941</v>
      </c>
      <c r="I69" s="385" t="s">
        <v>937</v>
      </c>
      <c r="J69" s="385">
        <v>2123.0</v>
      </c>
      <c r="K69" s="385" t="s">
        <v>174</v>
      </c>
      <c r="L69" s="386">
        <v>2214000.0</v>
      </c>
      <c r="M69" s="385">
        <v>63530.0</v>
      </c>
      <c r="N69" s="385">
        <v>-77.693694</v>
      </c>
      <c r="O69" s="385">
        <v>49.690194</v>
      </c>
      <c r="P69" s="356" t="s">
        <v>378</v>
      </c>
      <c r="Q69" s="385" t="s">
        <v>176</v>
      </c>
      <c r="R69" s="385" t="s">
        <v>157</v>
      </c>
      <c r="S69" s="385" t="s">
        <v>157</v>
      </c>
      <c r="T69" s="385" t="s">
        <v>177</v>
      </c>
      <c r="U69" s="385" t="s">
        <v>178</v>
      </c>
      <c r="V69" s="385" t="s">
        <v>157</v>
      </c>
      <c r="W69" s="393" t="s">
        <v>760</v>
      </c>
      <c r="X69" s="356">
        <v>2013.0</v>
      </c>
      <c r="Y69" s="385">
        <v>1.0</v>
      </c>
      <c r="Z69" s="385">
        <v>31.0</v>
      </c>
      <c r="AA69" s="386">
        <v>5469380.0</v>
      </c>
      <c r="AB69" s="385">
        <v>365.0</v>
      </c>
      <c r="AC69" s="387">
        <v>5.980614E7</v>
      </c>
      <c r="AD69" s="35">
        <v>8.4908794E8</v>
      </c>
      <c r="AE69" s="388" t="s">
        <v>763</v>
      </c>
      <c r="AF69" s="388"/>
      <c r="AG69" s="395"/>
      <c r="AH69" s="388"/>
      <c r="AI69" s="388"/>
      <c r="AJ69" s="389"/>
    </row>
    <row r="70" ht="15.75" customHeight="1">
      <c r="A70" s="390" t="s">
        <v>207</v>
      </c>
      <c r="B70" s="391">
        <v>1.145657301E9</v>
      </c>
      <c r="C70" s="396" t="s">
        <v>193</v>
      </c>
      <c r="D70" s="397" t="s">
        <v>194</v>
      </c>
      <c r="E70" s="397" t="s">
        <v>195</v>
      </c>
      <c r="F70" s="398" t="s">
        <v>776</v>
      </c>
      <c r="G70" s="398" t="s">
        <v>44</v>
      </c>
      <c r="H70" s="397" t="s">
        <v>777</v>
      </c>
      <c r="I70" s="397" t="s">
        <v>157</v>
      </c>
      <c r="J70" s="397">
        <v>212220.0</v>
      </c>
      <c r="K70" s="397" t="s">
        <v>199</v>
      </c>
      <c r="L70" s="399">
        <v>0.0</v>
      </c>
      <c r="M70" s="397">
        <v>67599.0</v>
      </c>
      <c r="N70" s="397">
        <v>-77.441167</v>
      </c>
      <c r="O70" s="397">
        <v>48.107222</v>
      </c>
      <c r="P70" s="398" t="s">
        <v>224</v>
      </c>
      <c r="Q70" s="397" t="s">
        <v>176</v>
      </c>
      <c r="R70" s="397" t="s">
        <v>157</v>
      </c>
      <c r="S70" s="397" t="s">
        <v>157</v>
      </c>
      <c r="T70" s="397" t="s">
        <v>177</v>
      </c>
      <c r="U70" s="397" t="s">
        <v>178</v>
      </c>
      <c r="V70" s="397" t="s">
        <v>157</v>
      </c>
      <c r="W70" s="400" t="s">
        <v>481</v>
      </c>
      <c r="X70" s="398">
        <v>2013.0</v>
      </c>
      <c r="Y70" s="397">
        <v>4.0</v>
      </c>
      <c r="Z70" s="397">
        <v>0.0</v>
      </c>
      <c r="AA70" s="399">
        <v>0.0</v>
      </c>
      <c r="AB70" s="397">
        <v>36.0</v>
      </c>
      <c r="AC70" s="401">
        <v>4700.0</v>
      </c>
      <c r="AD70" s="47">
        <v>2.153477E8</v>
      </c>
      <c r="AE70" s="402" t="s">
        <v>320</v>
      </c>
      <c r="AF70" s="402"/>
      <c r="AG70" s="403"/>
      <c r="AH70" s="402"/>
      <c r="AI70" s="402"/>
      <c r="AJ70" s="404"/>
    </row>
    <row r="71" ht="15.75" customHeight="1">
      <c r="A71" s="189" t="s">
        <v>239</v>
      </c>
      <c r="B71" s="190">
        <v>3.368219922E9</v>
      </c>
      <c r="C71" s="340" t="s">
        <v>155</v>
      </c>
      <c r="D71" s="341" t="s">
        <v>156</v>
      </c>
      <c r="E71" s="341" t="s">
        <v>157</v>
      </c>
      <c r="F71" s="342">
        <v>1.1900222E7</v>
      </c>
      <c r="G71" s="342" t="s">
        <v>58</v>
      </c>
      <c r="H71" s="341" t="s">
        <v>158</v>
      </c>
      <c r="I71" s="341" t="s">
        <v>159</v>
      </c>
      <c r="J71" s="341">
        <v>212210.0</v>
      </c>
      <c r="K71" s="341" t="s">
        <v>160</v>
      </c>
      <c r="L71" s="343">
        <v>1.58485E8</v>
      </c>
      <c r="M71" s="341">
        <v>43939.0</v>
      </c>
      <c r="N71" s="341">
        <v>-66.5708333333</v>
      </c>
      <c r="O71" s="341">
        <v>50.2291666667</v>
      </c>
      <c r="P71" s="342" t="s">
        <v>161</v>
      </c>
      <c r="Q71" s="341" t="s">
        <v>162</v>
      </c>
      <c r="R71" s="341" t="s">
        <v>163</v>
      </c>
      <c r="S71" s="341" t="s">
        <v>157</v>
      </c>
      <c r="T71" s="341" t="s">
        <v>157</v>
      </c>
      <c r="U71" s="341" t="s">
        <v>157</v>
      </c>
      <c r="V71" s="341" t="s">
        <v>157</v>
      </c>
      <c r="W71" s="342" t="s">
        <v>164</v>
      </c>
      <c r="X71" s="342">
        <v>2014.0</v>
      </c>
      <c r="Y71" s="341">
        <v>1.0</v>
      </c>
      <c r="Z71" s="341">
        <v>31.0</v>
      </c>
      <c r="AA71" s="343">
        <v>1.58485E8</v>
      </c>
      <c r="AB71" s="341">
        <v>365.0</v>
      </c>
      <c r="AC71" s="344">
        <v>7.81631E8</v>
      </c>
      <c r="AD71" s="345">
        <v>8.00155E8</v>
      </c>
      <c r="AE71" s="346" t="s">
        <v>165</v>
      </c>
      <c r="AF71" s="346"/>
      <c r="AG71" s="346"/>
      <c r="AH71" s="346"/>
      <c r="AI71" s="346"/>
      <c r="AJ71" s="347"/>
    </row>
    <row r="72" ht="15.75" customHeight="1">
      <c r="A72" s="189" t="s">
        <v>207</v>
      </c>
      <c r="B72" s="190">
        <v>1.145657301E9</v>
      </c>
      <c r="C72" s="348" t="s">
        <v>169</v>
      </c>
      <c r="D72" s="349" t="s">
        <v>170</v>
      </c>
      <c r="E72" s="349" t="s">
        <v>171</v>
      </c>
      <c r="F72" s="350">
        <v>5.1951556E7</v>
      </c>
      <c r="G72" s="350" t="s">
        <v>37</v>
      </c>
      <c r="H72" s="349" t="s">
        <v>185</v>
      </c>
      <c r="I72" s="349" t="s">
        <v>173</v>
      </c>
      <c r="J72" s="349">
        <v>2122.0</v>
      </c>
      <c r="K72" s="349" t="s">
        <v>174</v>
      </c>
      <c r="L72" s="351">
        <v>2596000.0</v>
      </c>
      <c r="M72" s="349">
        <v>55489.0</v>
      </c>
      <c r="N72" s="349">
        <v>-77.72225</v>
      </c>
      <c r="O72" s="349">
        <v>49.723167</v>
      </c>
      <c r="P72" s="350" t="s">
        <v>175</v>
      </c>
      <c r="Q72" s="349" t="s">
        <v>176</v>
      </c>
      <c r="R72" s="349" t="s">
        <v>157</v>
      </c>
      <c r="S72" s="349" t="s">
        <v>157</v>
      </c>
      <c r="T72" s="349" t="s">
        <v>177</v>
      </c>
      <c r="U72" s="349" t="s">
        <v>178</v>
      </c>
      <c r="V72" s="349" t="s">
        <v>157</v>
      </c>
      <c r="W72" s="350" t="s">
        <v>179</v>
      </c>
      <c r="X72" s="350">
        <v>2014.0</v>
      </c>
      <c r="Y72" s="349">
        <v>1.0</v>
      </c>
      <c r="Z72" s="349">
        <v>31.0</v>
      </c>
      <c r="AA72" s="351">
        <v>2596000.0</v>
      </c>
      <c r="AB72" s="349">
        <v>365.0</v>
      </c>
      <c r="AC72" s="352">
        <v>2.2701E7</v>
      </c>
      <c r="AD72" s="36">
        <v>4.17757562E9</v>
      </c>
      <c r="AE72" s="353" t="s">
        <v>180</v>
      </c>
      <c r="AF72" s="353"/>
      <c r="AG72" s="353"/>
      <c r="AH72" s="353"/>
      <c r="AI72" s="353"/>
      <c r="AJ72" s="354"/>
    </row>
    <row r="73" ht="15.75" customHeight="1">
      <c r="A73" s="189">
        <v>1.8432286E7</v>
      </c>
      <c r="B73" s="190">
        <v>1.144117265E9</v>
      </c>
      <c r="C73" s="348" t="s">
        <v>193</v>
      </c>
      <c r="D73" s="349" t="s">
        <v>194</v>
      </c>
      <c r="E73" s="349" t="s">
        <v>195</v>
      </c>
      <c r="F73" s="350">
        <v>5.2908522E7</v>
      </c>
      <c r="G73" s="350" t="s">
        <v>196</v>
      </c>
      <c r="H73" s="349" t="s">
        <v>197</v>
      </c>
      <c r="I73" s="349" t="s">
        <v>198</v>
      </c>
      <c r="J73" s="349">
        <v>212220.0</v>
      </c>
      <c r="K73" s="349" t="s">
        <v>199</v>
      </c>
      <c r="L73" s="351">
        <v>7818000.0</v>
      </c>
      <c r="M73" s="349">
        <v>44150.0</v>
      </c>
      <c r="N73" s="349">
        <v>-78.0344227174</v>
      </c>
      <c r="O73" s="349">
        <v>48.1537244847</v>
      </c>
      <c r="P73" s="350" t="s">
        <v>200</v>
      </c>
      <c r="Q73" s="349" t="s">
        <v>162</v>
      </c>
      <c r="R73" s="349" t="s">
        <v>157</v>
      </c>
      <c r="S73" s="349" t="s">
        <v>157</v>
      </c>
      <c r="T73" s="349" t="s">
        <v>201</v>
      </c>
      <c r="U73" s="349" t="s">
        <v>202</v>
      </c>
      <c r="V73" s="349" t="s">
        <v>157</v>
      </c>
      <c r="W73" s="350" t="s">
        <v>203</v>
      </c>
      <c r="X73" s="350">
        <v>2014.0</v>
      </c>
      <c r="Y73" s="349">
        <v>1.0</v>
      </c>
      <c r="Z73" s="349">
        <v>31.0</v>
      </c>
      <c r="AA73" s="351">
        <v>7818000.0</v>
      </c>
      <c r="AB73" s="349">
        <v>365.0</v>
      </c>
      <c r="AC73" s="352">
        <v>1.24672E8</v>
      </c>
      <c r="AD73" s="36">
        <v>1.253948E8</v>
      </c>
      <c r="AE73" s="353" t="s">
        <v>204</v>
      </c>
      <c r="AF73" s="353"/>
      <c r="AG73" s="353"/>
      <c r="AH73" s="353"/>
      <c r="AI73" s="353"/>
      <c r="AJ73" s="354"/>
    </row>
    <row r="74" ht="15.75" customHeight="1">
      <c r="A74" s="246"/>
      <c r="B74" s="247"/>
      <c r="C74" s="348" t="s">
        <v>219</v>
      </c>
      <c r="D74" s="349" t="s">
        <v>220</v>
      </c>
      <c r="E74" s="349" t="s">
        <v>221</v>
      </c>
      <c r="F74" s="350">
        <v>5.3842076E7</v>
      </c>
      <c r="G74" s="350" t="s">
        <v>17</v>
      </c>
      <c r="H74" s="349" t="s">
        <v>230</v>
      </c>
      <c r="I74" s="349" t="s">
        <v>223</v>
      </c>
      <c r="J74" s="349">
        <v>212220.0</v>
      </c>
      <c r="K74" s="349" t="s">
        <v>199</v>
      </c>
      <c r="L74" s="351">
        <v>141660.0</v>
      </c>
      <c r="M74" s="349">
        <v>45208.0</v>
      </c>
      <c r="N74" s="349">
        <v>-77.9189166667</v>
      </c>
      <c r="O74" s="349">
        <v>48.1224166667</v>
      </c>
      <c r="P74" s="350" t="s">
        <v>224</v>
      </c>
      <c r="Q74" s="349" t="s">
        <v>162</v>
      </c>
      <c r="R74" s="349" t="s">
        <v>225</v>
      </c>
      <c r="S74" s="349" t="s">
        <v>157</v>
      </c>
      <c r="T74" s="349" t="s">
        <v>201</v>
      </c>
      <c r="U74" s="349" t="s">
        <v>202</v>
      </c>
      <c r="V74" s="349" t="s">
        <v>157</v>
      </c>
      <c r="W74" s="350" t="s">
        <v>203</v>
      </c>
      <c r="X74" s="350">
        <v>2014.0</v>
      </c>
      <c r="Y74" s="349">
        <v>1.0</v>
      </c>
      <c r="Z74" s="349">
        <v>31.0</v>
      </c>
      <c r="AA74" s="351">
        <v>141660.0</v>
      </c>
      <c r="AB74" s="349">
        <v>186.0</v>
      </c>
      <c r="AC74" s="352">
        <v>6.57328E7</v>
      </c>
      <c r="AD74" s="36">
        <v>6.939279E7</v>
      </c>
      <c r="AE74" s="353" t="s">
        <v>231</v>
      </c>
      <c r="AF74" s="353"/>
      <c r="AG74" s="353"/>
      <c r="AH74" s="353"/>
      <c r="AI74" s="353"/>
      <c r="AJ74" s="354"/>
    </row>
    <row r="75" ht="15.75" customHeight="1">
      <c r="A75" s="246"/>
      <c r="B75" s="247"/>
      <c r="C75" s="348" t="s">
        <v>258</v>
      </c>
      <c r="D75" s="349" t="s">
        <v>259</v>
      </c>
      <c r="E75" s="349" t="s">
        <v>260</v>
      </c>
      <c r="F75" s="350">
        <v>5.3987988E7</v>
      </c>
      <c r="G75" s="350" t="s">
        <v>261</v>
      </c>
      <c r="H75" s="349" t="s">
        <v>252</v>
      </c>
      <c r="I75" s="349" t="s">
        <v>262</v>
      </c>
      <c r="J75" s="349">
        <v>212220.0</v>
      </c>
      <c r="K75" s="349" t="s">
        <v>199</v>
      </c>
      <c r="L75" s="351">
        <v>1.60849E8</v>
      </c>
      <c r="M75" s="349">
        <v>55405.0</v>
      </c>
      <c r="N75" s="349">
        <v>-78.341366</v>
      </c>
      <c r="O75" s="349">
        <v>48.163851</v>
      </c>
      <c r="P75" s="350" t="s">
        <v>252</v>
      </c>
      <c r="Q75" s="349" t="s">
        <v>176</v>
      </c>
      <c r="R75" s="349" t="s">
        <v>157</v>
      </c>
      <c r="S75" s="349" t="s">
        <v>157</v>
      </c>
      <c r="T75" s="349" t="s">
        <v>263</v>
      </c>
      <c r="U75" s="349" t="s">
        <v>254</v>
      </c>
      <c r="V75" s="349" t="s">
        <v>157</v>
      </c>
      <c r="W75" s="350" t="s">
        <v>203</v>
      </c>
      <c r="X75" s="350">
        <v>2014.0</v>
      </c>
      <c r="Y75" s="349">
        <v>1.0</v>
      </c>
      <c r="Z75" s="349">
        <v>31.0</v>
      </c>
      <c r="AA75" s="351">
        <v>1.60849E8</v>
      </c>
      <c r="AB75" s="349">
        <v>196.0</v>
      </c>
      <c r="AC75" s="352">
        <v>1.038143E9</v>
      </c>
      <c r="AD75" s="36">
        <v>1.038143E9</v>
      </c>
      <c r="AE75" s="353" t="s">
        <v>266</v>
      </c>
      <c r="AF75" s="353"/>
      <c r="AG75" s="353"/>
      <c r="AH75" s="353"/>
      <c r="AI75" s="353"/>
      <c r="AJ75" s="354"/>
    </row>
    <row r="76" ht="15.75" customHeight="1">
      <c r="A76" s="244" t="s">
        <v>309</v>
      </c>
      <c r="B76" s="245">
        <v>1.167377465E9</v>
      </c>
      <c r="C76" s="363" t="s">
        <v>276</v>
      </c>
      <c r="D76" s="349" t="s">
        <v>277</v>
      </c>
      <c r="E76" s="349" t="s">
        <v>278</v>
      </c>
      <c r="F76" s="350">
        <v>5.4136049E7</v>
      </c>
      <c r="G76" s="360" t="s">
        <v>270</v>
      </c>
      <c r="H76" s="349" t="s">
        <v>279</v>
      </c>
      <c r="I76" s="349" t="s">
        <v>272</v>
      </c>
      <c r="J76" s="349">
        <v>212210.0</v>
      </c>
      <c r="K76" s="349" t="s">
        <v>160</v>
      </c>
      <c r="L76" s="351">
        <v>3.53287E8</v>
      </c>
      <c r="M76" s="349">
        <v>67321.0</v>
      </c>
      <c r="N76" s="349" t="s">
        <v>157</v>
      </c>
      <c r="O76" s="349" t="s">
        <v>157</v>
      </c>
      <c r="P76" s="350" t="s">
        <v>273</v>
      </c>
      <c r="Q76" s="349" t="s">
        <v>157</v>
      </c>
      <c r="R76" s="349" t="s">
        <v>157</v>
      </c>
      <c r="S76" s="349" t="s">
        <v>157</v>
      </c>
      <c r="T76" s="349" t="s">
        <v>157</v>
      </c>
      <c r="U76" s="349" t="s">
        <v>157</v>
      </c>
      <c r="V76" s="349" t="s">
        <v>274</v>
      </c>
      <c r="W76" s="350" t="s">
        <v>164</v>
      </c>
      <c r="X76" s="350">
        <v>2014.0</v>
      </c>
      <c r="Y76" s="349">
        <v>1.0</v>
      </c>
      <c r="Z76" s="349">
        <v>31.0</v>
      </c>
      <c r="AA76" s="351">
        <v>3.53287E8</v>
      </c>
      <c r="AB76" s="349">
        <v>365.0</v>
      </c>
      <c r="AC76" s="352">
        <v>4.089985E9</v>
      </c>
      <c r="AD76" s="36">
        <v>4.089985E9</v>
      </c>
      <c r="AE76" s="353" t="s">
        <v>275</v>
      </c>
      <c r="AF76" s="353"/>
      <c r="AG76" s="353"/>
      <c r="AH76" s="353"/>
      <c r="AI76" s="353"/>
      <c r="AJ76" s="354"/>
    </row>
    <row r="77" ht="15.75" customHeight="1">
      <c r="A77" s="189" t="s">
        <v>280</v>
      </c>
      <c r="B77" s="190">
        <v>1.163711683E9</v>
      </c>
      <c r="C77" s="348" t="s">
        <v>289</v>
      </c>
      <c r="D77" s="349" t="s">
        <v>290</v>
      </c>
      <c r="E77" s="349" t="s">
        <v>291</v>
      </c>
      <c r="F77" s="350">
        <v>5.4177746E7</v>
      </c>
      <c r="G77" s="350" t="s">
        <v>289</v>
      </c>
      <c r="H77" s="349" t="s">
        <v>292</v>
      </c>
      <c r="I77" s="349" t="s">
        <v>942</v>
      </c>
      <c r="J77" s="349">
        <v>21231.0</v>
      </c>
      <c r="K77" s="361" t="s">
        <v>294</v>
      </c>
      <c r="L77" s="351">
        <v>1.77816E8</v>
      </c>
      <c r="M77" s="349">
        <v>43811.0</v>
      </c>
      <c r="N77" s="349">
        <v>-71.0586111111</v>
      </c>
      <c r="O77" s="349">
        <v>48.5163888889</v>
      </c>
      <c r="P77" s="350" t="s">
        <v>295</v>
      </c>
      <c r="Q77" s="349" t="s">
        <v>176</v>
      </c>
      <c r="R77" s="349" t="s">
        <v>157</v>
      </c>
      <c r="S77" s="349" t="s">
        <v>157</v>
      </c>
      <c r="T77" s="349" t="s">
        <v>296</v>
      </c>
      <c r="U77" s="349" t="s">
        <v>297</v>
      </c>
      <c r="V77" s="349" t="s">
        <v>157</v>
      </c>
      <c r="W77" s="350" t="s">
        <v>298</v>
      </c>
      <c r="X77" s="350">
        <v>2014.0</v>
      </c>
      <c r="Y77" s="349">
        <v>1.0</v>
      </c>
      <c r="Z77" s="349">
        <v>31.0</v>
      </c>
      <c r="AA77" s="351">
        <v>7.8151E7</v>
      </c>
      <c r="AB77" s="349">
        <v>365.0</v>
      </c>
      <c r="AC77" s="352">
        <v>4.6078E8</v>
      </c>
      <c r="AD77" s="36">
        <v>5.380693E9</v>
      </c>
      <c r="AE77" s="353" t="s">
        <v>180</v>
      </c>
      <c r="AF77" s="353"/>
      <c r="AG77" s="353"/>
      <c r="AH77" s="353"/>
      <c r="AI77" s="353"/>
      <c r="AJ77" s="354"/>
    </row>
    <row r="78" ht="15.75" customHeight="1">
      <c r="A78" s="189" t="s">
        <v>166</v>
      </c>
      <c r="B78" s="190">
        <v>3.365994436E9</v>
      </c>
      <c r="C78" s="363" t="s">
        <v>276</v>
      </c>
      <c r="D78" s="349" t="s">
        <v>277</v>
      </c>
      <c r="E78" s="349" t="s">
        <v>278</v>
      </c>
      <c r="F78" s="350">
        <v>5.4717293E7</v>
      </c>
      <c r="G78" s="360" t="s">
        <v>331</v>
      </c>
      <c r="H78" s="349" t="s">
        <v>332</v>
      </c>
      <c r="I78" s="349" t="s">
        <v>333</v>
      </c>
      <c r="J78" s="349">
        <v>212210.0</v>
      </c>
      <c r="K78" s="349" t="s">
        <v>160</v>
      </c>
      <c r="L78" s="351">
        <v>8.0853E8</v>
      </c>
      <c r="M78" s="349">
        <v>43943.0</v>
      </c>
      <c r="N78" s="349">
        <v>-67.2850138515</v>
      </c>
      <c r="O78" s="349">
        <v>52.784112958</v>
      </c>
      <c r="P78" s="350" t="s">
        <v>334</v>
      </c>
      <c r="Q78" s="349" t="s">
        <v>162</v>
      </c>
      <c r="R78" s="349" t="s">
        <v>335</v>
      </c>
      <c r="S78" s="349" t="s">
        <v>157</v>
      </c>
      <c r="T78" s="349" t="s">
        <v>336</v>
      </c>
      <c r="U78" s="349" t="s">
        <v>337</v>
      </c>
      <c r="V78" s="349" t="s">
        <v>157</v>
      </c>
      <c r="W78" s="350" t="s">
        <v>164</v>
      </c>
      <c r="X78" s="350">
        <v>2014.0</v>
      </c>
      <c r="Y78" s="349">
        <v>1.0</v>
      </c>
      <c r="Z78" s="349">
        <v>31.0</v>
      </c>
      <c r="AA78" s="351">
        <v>8.0853E8</v>
      </c>
      <c r="AB78" s="349">
        <v>365.0</v>
      </c>
      <c r="AC78" s="352">
        <v>9.992644E9</v>
      </c>
      <c r="AD78" s="36">
        <v>2.4867428E10</v>
      </c>
      <c r="AE78" s="353" t="s">
        <v>320</v>
      </c>
      <c r="AF78" s="353"/>
      <c r="AG78" s="353"/>
      <c r="AH78" s="353"/>
      <c r="AI78" s="353"/>
      <c r="AJ78" s="354"/>
    </row>
    <row r="79" ht="15.75" customHeight="1">
      <c r="A79" s="189" t="s">
        <v>326</v>
      </c>
      <c r="B79" s="190">
        <v>1.167817528E9</v>
      </c>
      <c r="C79" s="348" t="s">
        <v>374</v>
      </c>
      <c r="D79" s="349" t="s">
        <v>375</v>
      </c>
      <c r="E79" s="349" t="s">
        <v>376</v>
      </c>
      <c r="F79" s="350">
        <v>5.4785654E7</v>
      </c>
      <c r="G79" s="350" t="s">
        <v>381</v>
      </c>
      <c r="H79" s="349" t="s">
        <v>383</v>
      </c>
      <c r="I79" s="349" t="s">
        <v>157</v>
      </c>
      <c r="J79" s="349">
        <v>21222.0</v>
      </c>
      <c r="K79" s="349" t="s">
        <v>199</v>
      </c>
      <c r="L79" s="351">
        <v>1808680.0</v>
      </c>
      <c r="M79" s="349">
        <v>44152.0</v>
      </c>
      <c r="N79" s="349">
        <v>-77.974669</v>
      </c>
      <c r="O79" s="349">
        <v>49.131873</v>
      </c>
      <c r="P79" s="350" t="s">
        <v>378</v>
      </c>
      <c r="Q79" s="349" t="s">
        <v>176</v>
      </c>
      <c r="R79" s="349" t="s">
        <v>157</v>
      </c>
      <c r="S79" s="349" t="s">
        <v>157</v>
      </c>
      <c r="T79" s="349" t="s">
        <v>157</v>
      </c>
      <c r="U79" s="349" t="s">
        <v>202</v>
      </c>
      <c r="V79" s="349" t="s">
        <v>157</v>
      </c>
      <c r="W79" s="350" t="s">
        <v>379</v>
      </c>
      <c r="X79" s="350">
        <v>2014.0</v>
      </c>
      <c r="Y79" s="349">
        <v>1.0</v>
      </c>
      <c r="Z79" s="349">
        <v>31.0</v>
      </c>
      <c r="AA79" s="351">
        <v>1808680.0</v>
      </c>
      <c r="AB79" s="349">
        <v>365.0</v>
      </c>
      <c r="AC79" s="352">
        <v>3.566582E7</v>
      </c>
      <c r="AD79" s="36">
        <v>7.2939782E8</v>
      </c>
      <c r="AE79" s="353" t="s">
        <v>384</v>
      </c>
      <c r="AF79" s="353"/>
      <c r="AG79" s="353"/>
      <c r="AH79" s="353"/>
      <c r="AI79" s="353"/>
      <c r="AJ79" s="354"/>
    </row>
    <row r="80" ht="15.75" customHeight="1">
      <c r="A80" s="246"/>
      <c r="B80" s="247"/>
      <c r="C80" s="348" t="s">
        <v>401</v>
      </c>
      <c r="D80" s="349" t="s">
        <v>402</v>
      </c>
      <c r="E80" s="349" t="s">
        <v>210</v>
      </c>
      <c r="F80" s="350">
        <v>5.559295E7</v>
      </c>
      <c r="G80" s="350" t="s">
        <v>33</v>
      </c>
      <c r="H80" s="349" t="s">
        <v>403</v>
      </c>
      <c r="I80" s="349" t="s">
        <v>943</v>
      </c>
      <c r="J80" s="349">
        <v>2124.0</v>
      </c>
      <c r="K80" s="349" t="s">
        <v>174</v>
      </c>
      <c r="L80" s="351">
        <v>4.9955E7</v>
      </c>
      <c r="M80" s="349">
        <v>46113.0</v>
      </c>
      <c r="N80" s="349">
        <v>-77.8738694444</v>
      </c>
      <c r="O80" s="349">
        <v>48.0890888889</v>
      </c>
      <c r="P80" s="350" t="s">
        <v>224</v>
      </c>
      <c r="Q80" s="349" t="s">
        <v>162</v>
      </c>
      <c r="R80" s="349" t="s">
        <v>157</v>
      </c>
      <c r="S80" s="349" t="s">
        <v>405</v>
      </c>
      <c r="T80" s="349" t="s">
        <v>201</v>
      </c>
      <c r="U80" s="349" t="s">
        <v>202</v>
      </c>
      <c r="V80" s="349" t="s">
        <v>157</v>
      </c>
      <c r="W80" s="350" t="s">
        <v>379</v>
      </c>
      <c r="X80" s="350">
        <v>2014.0</v>
      </c>
      <c r="Y80" s="349">
        <v>1.0</v>
      </c>
      <c r="Z80" s="349">
        <v>31.0</v>
      </c>
      <c r="AA80" s="351">
        <v>1.46747E8</v>
      </c>
      <c r="AB80" s="349">
        <v>346.0</v>
      </c>
      <c r="AC80" s="352">
        <v>1.228718E9</v>
      </c>
      <c r="AD80" s="36">
        <v>2.224661E9</v>
      </c>
      <c r="AE80" s="353" t="s">
        <v>180</v>
      </c>
      <c r="AF80" s="353"/>
      <c r="AG80" s="353"/>
      <c r="AH80" s="353"/>
      <c r="AI80" s="353"/>
      <c r="AJ80" s="354"/>
    </row>
    <row r="81" ht="15.75" customHeight="1">
      <c r="A81" s="246"/>
      <c r="B81" s="247"/>
      <c r="C81" s="348" t="s">
        <v>413</v>
      </c>
      <c r="D81" s="349" t="s">
        <v>414</v>
      </c>
      <c r="E81" s="349" t="s">
        <v>415</v>
      </c>
      <c r="F81" s="350">
        <v>9.0089426E7</v>
      </c>
      <c r="G81" s="350" t="s">
        <v>416</v>
      </c>
      <c r="H81" s="349" t="s">
        <v>417</v>
      </c>
      <c r="I81" s="349" t="s">
        <v>944</v>
      </c>
      <c r="J81" s="349">
        <v>212212.0</v>
      </c>
      <c r="K81" s="349" t="s">
        <v>160</v>
      </c>
      <c r="L81" s="351">
        <v>728000.0</v>
      </c>
      <c r="M81" s="349">
        <v>43941.0</v>
      </c>
      <c r="N81" s="349">
        <v>-63.4201666667</v>
      </c>
      <c r="O81" s="349">
        <v>50.5488638889</v>
      </c>
      <c r="P81" s="350" t="s">
        <v>419</v>
      </c>
      <c r="Q81" s="349" t="s">
        <v>162</v>
      </c>
      <c r="R81" s="349" t="s">
        <v>157</v>
      </c>
      <c r="S81" s="349" t="s">
        <v>157</v>
      </c>
      <c r="T81" s="349" t="s">
        <v>420</v>
      </c>
      <c r="U81" s="349" t="s">
        <v>421</v>
      </c>
      <c r="V81" s="349" t="s">
        <v>157</v>
      </c>
      <c r="W81" s="350" t="s">
        <v>422</v>
      </c>
      <c r="X81" s="350">
        <v>2014.0</v>
      </c>
      <c r="Y81" s="349">
        <v>1.0</v>
      </c>
      <c r="Z81" s="349">
        <v>31.0</v>
      </c>
      <c r="AA81" s="351">
        <v>150000.0</v>
      </c>
      <c r="AB81" s="349">
        <v>365.0</v>
      </c>
      <c r="AC81" s="352">
        <v>5.0852E7</v>
      </c>
      <c r="AD81" s="36">
        <v>1.865634E9</v>
      </c>
      <c r="AE81" s="353" t="s">
        <v>320</v>
      </c>
      <c r="AF81" s="353"/>
      <c r="AG81" s="353"/>
      <c r="AH81" s="353"/>
      <c r="AI81" s="353"/>
      <c r="AJ81" s="354"/>
    </row>
    <row r="82" ht="15.75" customHeight="1">
      <c r="A82" s="244" t="s">
        <v>249</v>
      </c>
      <c r="B82" s="245">
        <v>1.161922324E9</v>
      </c>
      <c r="C82" s="348" t="s">
        <v>169</v>
      </c>
      <c r="D82" s="349" t="s">
        <v>170</v>
      </c>
      <c r="E82" s="349" t="s">
        <v>171</v>
      </c>
      <c r="F82" s="350">
        <v>9.0096116E7</v>
      </c>
      <c r="G82" s="350" t="s">
        <v>51</v>
      </c>
      <c r="H82" s="349" t="s">
        <v>426</v>
      </c>
      <c r="I82" s="349" t="s">
        <v>945</v>
      </c>
      <c r="J82" s="349">
        <v>212234.0</v>
      </c>
      <c r="K82" s="349" t="s">
        <v>428</v>
      </c>
      <c r="L82" s="351">
        <v>5.125911E7</v>
      </c>
      <c r="M82" s="349">
        <v>46182.0</v>
      </c>
      <c r="N82" s="349">
        <v>-73.6852222222</v>
      </c>
      <c r="O82" s="349">
        <v>61.6802222222</v>
      </c>
      <c r="P82" s="350" t="s">
        <v>429</v>
      </c>
      <c r="Q82" s="349" t="s">
        <v>162</v>
      </c>
      <c r="R82" s="349" t="s">
        <v>157</v>
      </c>
      <c r="S82" s="349" t="s">
        <v>157</v>
      </c>
      <c r="T82" s="349" t="s">
        <v>157</v>
      </c>
      <c r="U82" s="349" t="s">
        <v>430</v>
      </c>
      <c r="V82" s="349" t="s">
        <v>157</v>
      </c>
      <c r="W82" s="360" t="s">
        <v>431</v>
      </c>
      <c r="X82" s="350">
        <v>2014.0</v>
      </c>
      <c r="Y82" s="349">
        <v>1.0</v>
      </c>
      <c r="Z82" s="349">
        <v>31.0</v>
      </c>
      <c r="AA82" s="351">
        <v>5.0048E7</v>
      </c>
      <c r="AB82" s="349">
        <v>365.0</v>
      </c>
      <c r="AC82" s="352">
        <v>6.39733E8</v>
      </c>
      <c r="AD82" s="36">
        <v>6.39733E8</v>
      </c>
      <c r="AE82" s="353" t="s">
        <v>432</v>
      </c>
      <c r="AF82" s="353"/>
      <c r="AG82" s="353"/>
      <c r="AH82" s="353"/>
      <c r="AI82" s="353"/>
      <c r="AJ82" s="354"/>
    </row>
    <row r="83" ht="15.75" customHeight="1">
      <c r="A83" s="189" t="s">
        <v>239</v>
      </c>
      <c r="B83" s="190">
        <v>3.368219922E9</v>
      </c>
      <c r="C83" s="348" t="s">
        <v>401</v>
      </c>
      <c r="D83" s="349" t="s">
        <v>402</v>
      </c>
      <c r="E83" s="349" t="s">
        <v>210</v>
      </c>
      <c r="F83" s="350">
        <v>9.0156969E7</v>
      </c>
      <c r="G83" s="350" t="s">
        <v>41</v>
      </c>
      <c r="H83" s="349" t="s">
        <v>440</v>
      </c>
      <c r="I83" s="349" t="s">
        <v>946</v>
      </c>
      <c r="J83" s="349">
        <v>2124.0</v>
      </c>
      <c r="K83" s="349" t="s">
        <v>174</v>
      </c>
      <c r="L83" s="351">
        <v>1.0124E8</v>
      </c>
      <c r="M83" s="349">
        <v>44168.0</v>
      </c>
      <c r="N83" s="349">
        <v>-78.4505515833</v>
      </c>
      <c r="O83" s="349">
        <v>48.2852119139</v>
      </c>
      <c r="P83" s="350" t="s">
        <v>442</v>
      </c>
      <c r="Q83" s="349" t="s">
        <v>162</v>
      </c>
      <c r="R83" s="349" t="s">
        <v>443</v>
      </c>
      <c r="S83" s="349" t="s">
        <v>157</v>
      </c>
      <c r="T83" s="349" t="s">
        <v>444</v>
      </c>
      <c r="U83" s="349" t="s">
        <v>254</v>
      </c>
      <c r="V83" s="349" t="s">
        <v>157</v>
      </c>
      <c r="W83" s="360" t="s">
        <v>445</v>
      </c>
      <c r="X83" s="350">
        <v>2014.0</v>
      </c>
      <c r="Y83" s="349">
        <v>1.0</v>
      </c>
      <c r="Z83" s="349">
        <v>31.0</v>
      </c>
      <c r="AA83" s="351">
        <v>6.4976E7</v>
      </c>
      <c r="AB83" s="349">
        <v>365.0</v>
      </c>
      <c r="AC83" s="352">
        <v>9.22671E8</v>
      </c>
      <c r="AD83" s="36">
        <v>1.153957E9</v>
      </c>
      <c r="AE83" s="353" t="s">
        <v>180</v>
      </c>
      <c r="AF83" s="353"/>
      <c r="AG83" s="353"/>
      <c r="AH83" s="353"/>
      <c r="AI83" s="353"/>
      <c r="AJ83" s="354"/>
    </row>
    <row r="84" ht="15.75" customHeight="1">
      <c r="A84" s="189" t="s">
        <v>239</v>
      </c>
      <c r="B84" s="190">
        <v>3.368219922E9</v>
      </c>
      <c r="C84" s="348" t="s">
        <v>450</v>
      </c>
      <c r="D84" s="349" t="s">
        <v>451</v>
      </c>
      <c r="E84" s="349" t="s">
        <v>452</v>
      </c>
      <c r="F84" s="350">
        <v>9.0188954E7</v>
      </c>
      <c r="G84" s="350" t="s">
        <v>18</v>
      </c>
      <c r="H84" s="349" t="s">
        <v>453</v>
      </c>
      <c r="I84" s="349" t="s">
        <v>947</v>
      </c>
      <c r="J84" s="349">
        <v>2124.0</v>
      </c>
      <c r="K84" s="349" t="s">
        <v>174</v>
      </c>
      <c r="L84" s="351">
        <v>2192000.0</v>
      </c>
      <c r="M84" s="349">
        <v>55195.0</v>
      </c>
      <c r="N84" s="349">
        <v>-77.6452579737</v>
      </c>
      <c r="O84" s="349">
        <v>48.1358953015</v>
      </c>
      <c r="P84" s="350" t="s">
        <v>224</v>
      </c>
      <c r="Q84" s="349" t="s">
        <v>176</v>
      </c>
      <c r="R84" s="349" t="s">
        <v>157</v>
      </c>
      <c r="S84" s="349" t="s">
        <v>157</v>
      </c>
      <c r="T84" s="349" t="s">
        <v>455</v>
      </c>
      <c r="U84" s="349" t="s">
        <v>202</v>
      </c>
      <c r="V84" s="349" t="s">
        <v>157</v>
      </c>
      <c r="W84" s="350" t="s">
        <v>379</v>
      </c>
      <c r="X84" s="350">
        <v>2014.0</v>
      </c>
      <c r="Y84" s="349">
        <v>1.0</v>
      </c>
      <c r="Z84" s="349">
        <v>31.0</v>
      </c>
      <c r="AA84" s="351">
        <v>132000.0</v>
      </c>
      <c r="AB84" s="349">
        <v>365.0</v>
      </c>
      <c r="AC84" s="352">
        <v>5.3591E7</v>
      </c>
      <c r="AD84" s="36">
        <v>5.3591E7</v>
      </c>
      <c r="AE84" s="353" t="s">
        <v>456</v>
      </c>
      <c r="AF84" s="353"/>
      <c r="AG84" s="353"/>
      <c r="AH84" s="353"/>
      <c r="AI84" s="353"/>
      <c r="AJ84" s="354"/>
    </row>
    <row r="85" ht="15.75" customHeight="1">
      <c r="A85" s="265" t="s">
        <v>237</v>
      </c>
      <c r="B85" s="265">
        <v>1.145570769E9</v>
      </c>
      <c r="C85" s="348" t="s">
        <v>461</v>
      </c>
      <c r="D85" s="349" t="s">
        <v>462</v>
      </c>
      <c r="E85" s="349" t="s">
        <v>463</v>
      </c>
      <c r="F85" s="350">
        <v>9.0198573E7</v>
      </c>
      <c r="G85" s="350" t="s">
        <v>469</v>
      </c>
      <c r="H85" s="349" t="s">
        <v>465</v>
      </c>
      <c r="I85" s="349" t="s">
        <v>466</v>
      </c>
      <c r="J85" s="349">
        <v>212233.0</v>
      </c>
      <c r="K85" s="349" t="s">
        <v>467</v>
      </c>
      <c r="L85" s="351">
        <v>5.1041E7</v>
      </c>
      <c r="M85" s="349">
        <v>43850.0</v>
      </c>
      <c r="N85" s="349">
        <v>-76.673797</v>
      </c>
      <c r="O85" s="349">
        <v>49.245976</v>
      </c>
      <c r="P85" s="350" t="s">
        <v>378</v>
      </c>
      <c r="Q85" s="349" t="s">
        <v>176</v>
      </c>
      <c r="R85" s="349" t="s">
        <v>157</v>
      </c>
      <c r="S85" s="349" t="s">
        <v>157</v>
      </c>
      <c r="T85" s="349" t="s">
        <v>177</v>
      </c>
      <c r="U85" s="349" t="s">
        <v>178</v>
      </c>
      <c r="V85" s="349" t="s">
        <v>157</v>
      </c>
      <c r="W85" s="360" t="s">
        <v>468</v>
      </c>
      <c r="X85" s="350">
        <v>2014.0</v>
      </c>
      <c r="Y85" s="349">
        <v>1.0</v>
      </c>
      <c r="Z85" s="349">
        <v>31.0</v>
      </c>
      <c r="AA85" s="351">
        <v>4.085E7</v>
      </c>
      <c r="AB85" s="349">
        <v>365.0</v>
      </c>
      <c r="AC85" s="352">
        <v>6.89117E8</v>
      </c>
      <c r="AD85" s="36">
        <v>7.10212E8</v>
      </c>
      <c r="AE85" s="353" t="s">
        <v>180</v>
      </c>
      <c r="AF85" s="353"/>
      <c r="AG85" s="353"/>
      <c r="AH85" s="353"/>
      <c r="AI85" s="353"/>
      <c r="AJ85" s="354"/>
    </row>
    <row r="86" ht="15.75" customHeight="1">
      <c r="A86" s="267">
        <v>1.1701877E7</v>
      </c>
      <c r="B86" s="267">
        <v>1.141891102E9</v>
      </c>
      <c r="C86" s="348" t="s">
        <v>193</v>
      </c>
      <c r="D86" s="349" t="s">
        <v>194</v>
      </c>
      <c r="E86" s="349" t="s">
        <v>195</v>
      </c>
      <c r="F86" s="350">
        <v>9.0328741E7</v>
      </c>
      <c r="G86" s="350" t="s">
        <v>21</v>
      </c>
      <c r="H86" s="349" t="s">
        <v>500</v>
      </c>
      <c r="I86" s="349" t="s">
        <v>948</v>
      </c>
      <c r="J86" s="349">
        <v>212222.0</v>
      </c>
      <c r="K86" s="349" t="s">
        <v>199</v>
      </c>
      <c r="L86" s="351">
        <v>1.8974E7</v>
      </c>
      <c r="M86" s="349">
        <v>45805.0</v>
      </c>
      <c r="N86" s="349">
        <v>-77.5546200629</v>
      </c>
      <c r="O86" s="349">
        <v>48.1617105178</v>
      </c>
      <c r="P86" s="350" t="s">
        <v>224</v>
      </c>
      <c r="Q86" s="349" t="s">
        <v>176</v>
      </c>
      <c r="R86" s="349" t="s">
        <v>157</v>
      </c>
      <c r="S86" s="349" t="s">
        <v>157</v>
      </c>
      <c r="T86" s="349" t="s">
        <v>455</v>
      </c>
      <c r="U86" s="349" t="s">
        <v>202</v>
      </c>
      <c r="V86" s="349" t="s">
        <v>157</v>
      </c>
      <c r="W86" s="350" t="s">
        <v>203</v>
      </c>
      <c r="X86" s="350">
        <v>2014.0</v>
      </c>
      <c r="Y86" s="349">
        <v>1.0</v>
      </c>
      <c r="Z86" s="349">
        <v>31.0</v>
      </c>
      <c r="AA86" s="351">
        <v>2.637E7</v>
      </c>
      <c r="AB86" s="349">
        <v>365.0</v>
      </c>
      <c r="AC86" s="352">
        <v>3.24889E8</v>
      </c>
      <c r="AD86" s="36">
        <v>3.29262E8</v>
      </c>
      <c r="AE86" s="353" t="s">
        <v>502</v>
      </c>
      <c r="AF86" s="353"/>
      <c r="AG86" s="353"/>
      <c r="AH86" s="353"/>
      <c r="AI86" s="353"/>
      <c r="AJ86" s="354"/>
    </row>
    <row r="87" ht="15.0" customHeight="1">
      <c r="A87" s="267" t="s">
        <v>239</v>
      </c>
      <c r="B87" s="267">
        <v>3.368219922E9</v>
      </c>
      <c r="C87" s="348" t="s">
        <v>527</v>
      </c>
      <c r="D87" s="349" t="s">
        <v>528</v>
      </c>
      <c r="E87" s="349" t="s">
        <v>529</v>
      </c>
      <c r="F87" s="350">
        <v>9.0379504E7</v>
      </c>
      <c r="G87" s="350" t="s">
        <v>530</v>
      </c>
      <c r="H87" s="349" t="s">
        <v>531</v>
      </c>
      <c r="I87" s="349" t="s">
        <v>526</v>
      </c>
      <c r="J87" s="349">
        <v>212220.0</v>
      </c>
      <c r="K87" s="349" t="s">
        <v>199</v>
      </c>
      <c r="L87" s="351">
        <v>1904090.0</v>
      </c>
      <c r="M87" s="349">
        <v>45182.0</v>
      </c>
      <c r="N87" s="349">
        <v>-79.2321944444</v>
      </c>
      <c r="O87" s="349">
        <v>49.5737222222</v>
      </c>
      <c r="P87" s="350" t="s">
        <v>378</v>
      </c>
      <c r="Q87" s="349" t="s">
        <v>176</v>
      </c>
      <c r="R87" s="349" t="s">
        <v>157</v>
      </c>
      <c r="S87" s="349" t="s">
        <v>157</v>
      </c>
      <c r="T87" s="349" t="s">
        <v>400</v>
      </c>
      <c r="U87" s="349" t="s">
        <v>202</v>
      </c>
      <c r="V87" s="349" t="s">
        <v>157</v>
      </c>
      <c r="W87" s="360" t="s">
        <v>481</v>
      </c>
      <c r="X87" s="350">
        <v>2014.0</v>
      </c>
      <c r="Y87" s="349">
        <v>1.0</v>
      </c>
      <c r="Z87" s="349">
        <v>31.0</v>
      </c>
      <c r="AA87" s="351">
        <v>2063950.0</v>
      </c>
      <c r="AB87" s="349">
        <v>365.0</v>
      </c>
      <c r="AC87" s="352">
        <v>2.587387E7</v>
      </c>
      <c r="AD87" s="36">
        <v>1.06934026E9</v>
      </c>
      <c r="AE87" s="353" t="s">
        <v>180</v>
      </c>
      <c r="AF87" s="353"/>
      <c r="AG87" s="353"/>
      <c r="AH87" s="353"/>
      <c r="AI87" s="353"/>
      <c r="AJ87" s="354"/>
    </row>
    <row r="88" ht="15.75" customHeight="1">
      <c r="A88" s="265" t="s">
        <v>302</v>
      </c>
      <c r="B88" s="265">
        <v>1.169372118E9</v>
      </c>
      <c r="C88" s="348" t="s">
        <v>539</v>
      </c>
      <c r="D88" s="349" t="s">
        <v>540</v>
      </c>
      <c r="E88" s="349" t="s">
        <v>541</v>
      </c>
      <c r="F88" s="350">
        <v>9.0458738E7</v>
      </c>
      <c r="G88" s="350" t="s">
        <v>546</v>
      </c>
      <c r="H88" s="349" t="s">
        <v>548</v>
      </c>
      <c r="I88" s="349" t="s">
        <v>544</v>
      </c>
      <c r="J88" s="349">
        <v>212220.0</v>
      </c>
      <c r="K88" s="349" t="s">
        <v>199</v>
      </c>
      <c r="L88" s="351">
        <v>6.2E7</v>
      </c>
      <c r="M88" s="349">
        <v>45085.0</v>
      </c>
      <c r="N88" s="349">
        <v>-76.1463888889</v>
      </c>
      <c r="O88" s="349">
        <v>49.4983333333</v>
      </c>
      <c r="P88" s="350" t="s">
        <v>378</v>
      </c>
      <c r="Q88" s="349" t="s">
        <v>176</v>
      </c>
      <c r="R88" s="349" t="s">
        <v>157</v>
      </c>
      <c r="S88" s="349" t="s">
        <v>157</v>
      </c>
      <c r="T88" s="349" t="s">
        <v>545</v>
      </c>
      <c r="U88" s="349" t="s">
        <v>178</v>
      </c>
      <c r="V88" s="349" t="s">
        <v>157</v>
      </c>
      <c r="W88" s="360" t="s">
        <v>481</v>
      </c>
      <c r="X88" s="350">
        <v>2014.0</v>
      </c>
      <c r="Y88" s="349">
        <v>1.0</v>
      </c>
      <c r="Z88" s="349">
        <v>31.0</v>
      </c>
      <c r="AA88" s="351">
        <v>5.9955E7</v>
      </c>
      <c r="AB88" s="349">
        <v>365.0</v>
      </c>
      <c r="AC88" s="352">
        <v>6.46627E8</v>
      </c>
      <c r="AD88" s="36">
        <v>6.494245E8</v>
      </c>
      <c r="AE88" s="353" t="s">
        <v>180</v>
      </c>
      <c r="AF88" s="353"/>
      <c r="AG88" s="353"/>
      <c r="AH88" s="353"/>
      <c r="AI88" s="353"/>
      <c r="AJ88" s="354"/>
    </row>
    <row r="89" ht="15.0" customHeight="1">
      <c r="A89" s="267" t="s">
        <v>239</v>
      </c>
      <c r="B89" s="267">
        <v>3.368219922E9</v>
      </c>
      <c r="C89" s="348" t="s">
        <v>450</v>
      </c>
      <c r="D89" s="349" t="s">
        <v>451</v>
      </c>
      <c r="E89" s="349" t="s">
        <v>452</v>
      </c>
      <c r="F89" s="350">
        <v>9.0466574E7</v>
      </c>
      <c r="G89" s="350" t="s">
        <v>36</v>
      </c>
      <c r="H89" s="349" t="s">
        <v>457</v>
      </c>
      <c r="I89" s="349" t="s">
        <v>949</v>
      </c>
      <c r="J89" s="349">
        <v>2124.0</v>
      </c>
      <c r="K89" s="349" t="s">
        <v>174</v>
      </c>
      <c r="L89" s="351">
        <v>5094000.0</v>
      </c>
      <c r="M89" s="349">
        <v>46170.0</v>
      </c>
      <c r="N89" s="349">
        <v>-77.675</v>
      </c>
      <c r="O89" s="349">
        <v>48.1277777778</v>
      </c>
      <c r="P89" s="350" t="s">
        <v>224</v>
      </c>
      <c r="Q89" s="349" t="s">
        <v>176</v>
      </c>
      <c r="R89" s="349" t="s">
        <v>157</v>
      </c>
      <c r="S89" s="349" t="s">
        <v>157</v>
      </c>
      <c r="T89" s="349" t="s">
        <v>455</v>
      </c>
      <c r="U89" s="349" t="s">
        <v>202</v>
      </c>
      <c r="V89" s="349" t="s">
        <v>157</v>
      </c>
      <c r="W89" s="350" t="s">
        <v>379</v>
      </c>
      <c r="X89" s="350">
        <v>2014.0</v>
      </c>
      <c r="Y89" s="349">
        <v>1.0</v>
      </c>
      <c r="Z89" s="349">
        <v>31.0</v>
      </c>
      <c r="AA89" s="351">
        <v>2709000.0</v>
      </c>
      <c r="AB89" s="349">
        <v>365.0</v>
      </c>
      <c r="AC89" s="352">
        <v>2.8536E7</v>
      </c>
      <c r="AD89" s="36">
        <v>4.49022E8</v>
      </c>
      <c r="AE89" s="353" t="s">
        <v>180</v>
      </c>
      <c r="AF89" s="353"/>
      <c r="AG89" s="353"/>
      <c r="AH89" s="353"/>
      <c r="AI89" s="353"/>
      <c r="AJ89" s="354"/>
    </row>
    <row r="90" ht="15.75" customHeight="1">
      <c r="A90" s="265" t="s">
        <v>347</v>
      </c>
      <c r="B90" s="265">
        <v>1.170875745E9</v>
      </c>
      <c r="C90" s="348" t="s">
        <v>573</v>
      </c>
      <c r="D90" s="349" t="s">
        <v>574</v>
      </c>
      <c r="E90" s="349" t="s">
        <v>575</v>
      </c>
      <c r="F90" s="350">
        <v>9.0498775E7</v>
      </c>
      <c r="G90" s="350" t="s">
        <v>950</v>
      </c>
      <c r="H90" s="349" t="s">
        <v>577</v>
      </c>
      <c r="I90" s="349" t="s">
        <v>575</v>
      </c>
      <c r="J90" s="349">
        <v>21222.0</v>
      </c>
      <c r="K90" s="349" t="s">
        <v>199</v>
      </c>
      <c r="L90" s="351">
        <v>1.51398E8</v>
      </c>
      <c r="M90" s="349">
        <v>67484.0</v>
      </c>
      <c r="N90" s="349">
        <v>-77.7525081265</v>
      </c>
      <c r="O90" s="349">
        <v>48.0992901277</v>
      </c>
      <c r="P90" s="350" t="s">
        <v>224</v>
      </c>
      <c r="Q90" s="349" t="s">
        <v>176</v>
      </c>
      <c r="R90" s="349" t="s">
        <v>157</v>
      </c>
      <c r="S90" s="349" t="s">
        <v>157</v>
      </c>
      <c r="T90" s="349" t="s">
        <v>455</v>
      </c>
      <c r="U90" s="349" t="s">
        <v>202</v>
      </c>
      <c r="V90" s="349" t="s">
        <v>157</v>
      </c>
      <c r="W90" s="350" t="s">
        <v>203</v>
      </c>
      <c r="X90" s="350">
        <v>2014.0</v>
      </c>
      <c r="Y90" s="349">
        <v>10.0</v>
      </c>
      <c r="Z90" s="349">
        <v>24.0</v>
      </c>
      <c r="AA90" s="351">
        <v>1.51956E8</v>
      </c>
      <c r="AB90" s="349">
        <v>76.0</v>
      </c>
      <c r="AC90" s="352">
        <v>4.72527E8</v>
      </c>
      <c r="AD90" s="36">
        <v>4.72552E8</v>
      </c>
      <c r="AE90" s="353" t="s">
        <v>572</v>
      </c>
      <c r="AF90" s="353"/>
      <c r="AG90" s="353"/>
      <c r="AH90" s="353"/>
      <c r="AI90" s="353"/>
      <c r="AJ90" s="354"/>
    </row>
    <row r="91" ht="15.75" customHeight="1">
      <c r="A91" s="265" t="s">
        <v>351</v>
      </c>
      <c r="B91" s="265">
        <v>1.170258231E9</v>
      </c>
      <c r="C91" s="363" t="s">
        <v>276</v>
      </c>
      <c r="D91" s="349" t="s">
        <v>277</v>
      </c>
      <c r="E91" s="349" t="s">
        <v>278</v>
      </c>
      <c r="F91" s="350">
        <v>9.0510397E7</v>
      </c>
      <c r="G91" s="360" t="s">
        <v>358</v>
      </c>
      <c r="H91" s="349" t="s">
        <v>359</v>
      </c>
      <c r="I91" s="349" t="s">
        <v>157</v>
      </c>
      <c r="J91" s="349">
        <v>212210.0</v>
      </c>
      <c r="K91" s="349" t="s">
        <v>160</v>
      </c>
      <c r="L91" s="351">
        <v>9.5E7</v>
      </c>
      <c r="M91" s="349">
        <v>44222.0</v>
      </c>
      <c r="N91" s="349">
        <v>-67.3664734617</v>
      </c>
      <c r="O91" s="349">
        <v>52.3563272427</v>
      </c>
      <c r="P91" s="350" t="s">
        <v>360</v>
      </c>
      <c r="Q91" s="349" t="s">
        <v>162</v>
      </c>
      <c r="R91" s="349" t="s">
        <v>361</v>
      </c>
      <c r="S91" s="349" t="s">
        <v>157</v>
      </c>
      <c r="T91" s="349" t="s">
        <v>362</v>
      </c>
      <c r="U91" s="349" t="s">
        <v>363</v>
      </c>
      <c r="V91" s="349" t="s">
        <v>157</v>
      </c>
      <c r="W91" s="350" t="s">
        <v>164</v>
      </c>
      <c r="X91" s="350">
        <v>2014.0</v>
      </c>
      <c r="Y91" s="349">
        <v>1.0</v>
      </c>
      <c r="Z91" s="349">
        <v>31.0</v>
      </c>
      <c r="AA91" s="351">
        <v>9.5E7</v>
      </c>
      <c r="AB91" s="349">
        <v>365.0</v>
      </c>
      <c r="AC91" s="352">
        <v>1.35402726E9</v>
      </c>
      <c r="AD91" s="36">
        <v>1.35793326E9</v>
      </c>
      <c r="AE91" s="353" t="s">
        <v>320</v>
      </c>
      <c r="AF91" s="353"/>
      <c r="AG91" s="353"/>
      <c r="AH91" s="353"/>
      <c r="AI91" s="353"/>
      <c r="AJ91" s="354"/>
    </row>
    <row r="92" ht="15.0" customHeight="1">
      <c r="C92" s="348" t="s">
        <v>258</v>
      </c>
      <c r="D92" s="349" t="s">
        <v>259</v>
      </c>
      <c r="E92" s="349" t="s">
        <v>260</v>
      </c>
      <c r="F92" s="350">
        <v>9.0518259E7</v>
      </c>
      <c r="G92" s="350" t="s">
        <v>26</v>
      </c>
      <c r="H92" s="349" t="s">
        <v>582</v>
      </c>
      <c r="I92" s="349" t="s">
        <v>951</v>
      </c>
      <c r="J92" s="349">
        <v>212222.0</v>
      </c>
      <c r="K92" s="349" t="s">
        <v>199</v>
      </c>
      <c r="L92" s="351">
        <v>4.8084E7</v>
      </c>
      <c r="M92" s="349">
        <v>55401.0</v>
      </c>
      <c r="N92" s="349">
        <v>-78.313093</v>
      </c>
      <c r="O92" s="349">
        <v>48.152773</v>
      </c>
      <c r="P92" s="350" t="s">
        <v>252</v>
      </c>
      <c r="Q92" s="349" t="s">
        <v>176</v>
      </c>
      <c r="R92" s="349" t="s">
        <v>157</v>
      </c>
      <c r="S92" s="349" t="s">
        <v>157</v>
      </c>
      <c r="T92" s="349" t="s">
        <v>157</v>
      </c>
      <c r="U92" s="349" t="s">
        <v>254</v>
      </c>
      <c r="V92" s="349" t="s">
        <v>157</v>
      </c>
      <c r="W92" s="350" t="s">
        <v>203</v>
      </c>
      <c r="X92" s="350">
        <v>2014.0</v>
      </c>
      <c r="Y92" s="349">
        <v>1.0</v>
      </c>
      <c r="Z92" s="349">
        <v>31.0</v>
      </c>
      <c r="AA92" s="351">
        <v>6.6032E7</v>
      </c>
      <c r="AB92" s="349">
        <v>206.0</v>
      </c>
      <c r="AC92" s="352">
        <v>4.21084E8</v>
      </c>
      <c r="AD92" s="36">
        <v>1.285635E9</v>
      </c>
      <c r="AE92" s="353" t="s">
        <v>584</v>
      </c>
      <c r="AF92" s="353"/>
      <c r="AG92" s="353"/>
      <c r="AH92" s="353"/>
      <c r="AI92" s="353"/>
      <c r="AJ92" s="354"/>
    </row>
    <row r="93" ht="15.75" customHeight="1">
      <c r="C93" s="348" t="s">
        <v>587</v>
      </c>
      <c r="D93" s="349" t="s">
        <v>588</v>
      </c>
      <c r="E93" s="349" t="s">
        <v>589</v>
      </c>
      <c r="F93" s="350" t="s">
        <v>590</v>
      </c>
      <c r="G93" s="350" t="s">
        <v>587</v>
      </c>
      <c r="H93" s="349" t="s">
        <v>594</v>
      </c>
      <c r="I93" s="349" t="s">
        <v>595</v>
      </c>
      <c r="J93" s="349">
        <v>21229.0</v>
      </c>
      <c r="K93" s="361" t="s">
        <v>294</v>
      </c>
      <c r="L93" s="351">
        <v>5.97428E7</v>
      </c>
      <c r="M93" s="349">
        <v>69195.0</v>
      </c>
      <c r="N93" s="349">
        <v>-77.8095495994</v>
      </c>
      <c r="O93" s="349">
        <v>48.4117050843</v>
      </c>
      <c r="P93" s="350" t="s">
        <v>592</v>
      </c>
      <c r="Q93" s="349" t="s">
        <v>176</v>
      </c>
      <c r="R93" s="349" t="s">
        <v>157</v>
      </c>
      <c r="S93" s="349" t="s">
        <v>157</v>
      </c>
      <c r="T93" s="349" t="s">
        <v>157</v>
      </c>
      <c r="U93" s="349" t="s">
        <v>202</v>
      </c>
      <c r="V93" s="349" t="s">
        <v>157</v>
      </c>
      <c r="W93" s="350" t="s">
        <v>593</v>
      </c>
      <c r="X93" s="350">
        <v>2014.0</v>
      </c>
      <c r="Y93" s="349">
        <v>5.0</v>
      </c>
      <c r="Z93" s="349">
        <v>11.0</v>
      </c>
      <c r="AA93" s="351">
        <v>2276000.0</v>
      </c>
      <c r="AB93" s="349">
        <v>15.0</v>
      </c>
      <c r="AC93" s="352">
        <v>3762000.0</v>
      </c>
      <c r="AD93" s="36">
        <v>3762000.0</v>
      </c>
      <c r="AE93" s="353" t="s">
        <v>499</v>
      </c>
      <c r="AF93" s="353"/>
      <c r="AG93" s="353"/>
      <c r="AH93" s="353"/>
      <c r="AI93" s="353"/>
      <c r="AJ93" s="354"/>
    </row>
    <row r="94" ht="15.75" customHeight="1">
      <c r="A94" s="189" t="s">
        <v>357</v>
      </c>
      <c r="B94" s="190">
        <v>3.370117692E9</v>
      </c>
      <c r="C94" s="348" t="s">
        <v>401</v>
      </c>
      <c r="D94" s="349" t="s">
        <v>402</v>
      </c>
      <c r="E94" s="349" t="s">
        <v>210</v>
      </c>
      <c r="F94" s="350" t="s">
        <v>615</v>
      </c>
      <c r="G94" s="350" t="s">
        <v>40</v>
      </c>
      <c r="H94" s="349" t="s">
        <v>952</v>
      </c>
      <c r="I94" s="349" t="s">
        <v>953</v>
      </c>
      <c r="J94" s="349">
        <v>2124.0</v>
      </c>
      <c r="K94" s="349" t="s">
        <v>174</v>
      </c>
      <c r="L94" s="351">
        <v>219000.0</v>
      </c>
      <c r="M94" s="349">
        <v>55317.0</v>
      </c>
      <c r="N94" s="349">
        <v>-78.2849583732</v>
      </c>
      <c r="O94" s="349">
        <v>48.226815623</v>
      </c>
      <c r="P94" s="350" t="s">
        <v>618</v>
      </c>
      <c r="Q94" s="349" t="s">
        <v>176</v>
      </c>
      <c r="R94" s="349" t="s">
        <v>157</v>
      </c>
      <c r="S94" s="349" t="s">
        <v>157</v>
      </c>
      <c r="T94" s="349" t="s">
        <v>157</v>
      </c>
      <c r="U94" s="349" t="s">
        <v>202</v>
      </c>
      <c r="V94" s="349" t="s">
        <v>157</v>
      </c>
      <c r="W94" s="350" t="s">
        <v>379</v>
      </c>
      <c r="X94" s="350">
        <v>2014.0</v>
      </c>
      <c r="Y94" s="349">
        <v>1.0</v>
      </c>
      <c r="Z94" s="349">
        <v>31.0</v>
      </c>
      <c r="AA94" s="351">
        <v>211000.0</v>
      </c>
      <c r="AB94" s="349">
        <v>365.0</v>
      </c>
      <c r="AC94" s="352">
        <v>2347000.0</v>
      </c>
      <c r="AD94" s="36">
        <v>3.75843E8</v>
      </c>
      <c r="AE94" s="353" t="s">
        <v>180</v>
      </c>
      <c r="AF94" s="353"/>
      <c r="AG94" s="353"/>
      <c r="AH94" s="353"/>
      <c r="AI94" s="353"/>
      <c r="AJ94" s="354"/>
    </row>
    <row r="95" ht="15.75" customHeight="1">
      <c r="A95" s="189" t="s">
        <v>239</v>
      </c>
      <c r="B95" s="190">
        <v>3.368219922E9</v>
      </c>
      <c r="C95" s="348" t="s">
        <v>169</v>
      </c>
      <c r="D95" s="349" t="s">
        <v>170</v>
      </c>
      <c r="E95" s="349" t="s">
        <v>171</v>
      </c>
      <c r="F95" s="350" t="s">
        <v>620</v>
      </c>
      <c r="G95" s="350" t="s">
        <v>621</v>
      </c>
      <c r="H95" s="349" t="s">
        <v>954</v>
      </c>
      <c r="I95" s="349" t="s">
        <v>955</v>
      </c>
      <c r="J95" s="349">
        <v>2124.0</v>
      </c>
      <c r="K95" s="349" t="s">
        <v>174</v>
      </c>
      <c r="L95" s="351">
        <v>6.0077E7</v>
      </c>
      <c r="M95" s="349">
        <v>55493.0</v>
      </c>
      <c r="N95" s="349">
        <v>-77.788861</v>
      </c>
      <c r="O95" s="349">
        <v>49.759722</v>
      </c>
      <c r="P95" s="350" t="s">
        <v>175</v>
      </c>
      <c r="Q95" s="349" t="s">
        <v>176</v>
      </c>
      <c r="R95" s="349" t="s">
        <v>157</v>
      </c>
      <c r="S95" s="349" t="s">
        <v>157</v>
      </c>
      <c r="T95" s="349" t="s">
        <v>177</v>
      </c>
      <c r="U95" s="349" t="s">
        <v>178</v>
      </c>
      <c r="V95" s="349" t="s">
        <v>157</v>
      </c>
      <c r="W95" s="360" t="s">
        <v>623</v>
      </c>
      <c r="X95" s="350">
        <v>2014.0</v>
      </c>
      <c r="Y95" s="349">
        <v>1.0</v>
      </c>
      <c r="Z95" s="349">
        <v>31.0</v>
      </c>
      <c r="AA95" s="351">
        <v>2.476286E7</v>
      </c>
      <c r="AB95" s="349">
        <v>283.0</v>
      </c>
      <c r="AC95" s="352">
        <v>1.5696158E8</v>
      </c>
      <c r="AD95" s="36">
        <v>2.144851E8</v>
      </c>
      <c r="AE95" s="353" t="s">
        <v>627</v>
      </c>
      <c r="AF95" s="353"/>
      <c r="AG95" s="353"/>
      <c r="AH95" s="353"/>
      <c r="AI95" s="353"/>
      <c r="AJ95" s="354"/>
    </row>
    <row r="96" ht="15.75" customHeight="1">
      <c r="A96" s="189" t="s">
        <v>286</v>
      </c>
      <c r="B96" s="190">
        <v>3.368221159E9</v>
      </c>
      <c r="C96" s="348" t="s">
        <v>632</v>
      </c>
      <c r="D96" s="349" t="s">
        <v>633</v>
      </c>
      <c r="E96" s="349" t="s">
        <v>634</v>
      </c>
      <c r="F96" s="350" t="s">
        <v>635</v>
      </c>
      <c r="G96" s="350" t="s">
        <v>52</v>
      </c>
      <c r="H96" s="349" t="s">
        <v>636</v>
      </c>
      <c r="I96" s="349" t="s">
        <v>173</v>
      </c>
      <c r="J96" s="349">
        <v>212392.0</v>
      </c>
      <c r="K96" s="349" t="s">
        <v>637</v>
      </c>
      <c r="L96" s="351">
        <v>0.0</v>
      </c>
      <c r="M96" s="349">
        <v>69748.0</v>
      </c>
      <c r="N96" s="349">
        <v>-72.1963749721</v>
      </c>
      <c r="O96" s="349">
        <v>52.8203674842</v>
      </c>
      <c r="P96" s="350" t="s">
        <v>378</v>
      </c>
      <c r="Q96" s="349" t="s">
        <v>162</v>
      </c>
      <c r="R96" s="349" t="s">
        <v>157</v>
      </c>
      <c r="S96" s="349" t="s">
        <v>157</v>
      </c>
      <c r="T96" s="349" t="s">
        <v>157</v>
      </c>
      <c r="U96" s="349" t="s">
        <v>638</v>
      </c>
      <c r="V96" s="349" t="s">
        <v>157</v>
      </c>
      <c r="W96" s="350" t="s">
        <v>639</v>
      </c>
      <c r="X96" s="350">
        <v>2014.0</v>
      </c>
      <c r="Y96" s="349">
        <v>1.0</v>
      </c>
      <c r="Z96" s="349">
        <v>0.0</v>
      </c>
      <c r="AA96" s="351">
        <v>0.0</v>
      </c>
      <c r="AB96" s="349">
        <v>82.0</v>
      </c>
      <c r="AC96" s="352">
        <v>1.57369E8</v>
      </c>
      <c r="AD96" s="36">
        <v>2.05229E8</v>
      </c>
      <c r="AE96" s="353" t="s">
        <v>640</v>
      </c>
      <c r="AF96" s="353"/>
      <c r="AG96" s="353"/>
      <c r="AH96" s="353"/>
      <c r="AI96" s="353"/>
      <c r="AJ96" s="354"/>
    </row>
    <row r="97" ht="15.75" customHeight="1">
      <c r="A97" s="189" t="s">
        <v>239</v>
      </c>
      <c r="B97" s="190">
        <v>3.368219922E9</v>
      </c>
      <c r="C97" s="348" t="s">
        <v>657</v>
      </c>
      <c r="D97" s="349" t="s">
        <v>658</v>
      </c>
      <c r="E97" s="349" t="s">
        <v>659</v>
      </c>
      <c r="F97" s="350" t="s">
        <v>660</v>
      </c>
      <c r="G97" s="350" t="s">
        <v>661</v>
      </c>
      <c r="H97" s="349" t="s">
        <v>662</v>
      </c>
      <c r="I97" s="349" t="s">
        <v>157</v>
      </c>
      <c r="J97" s="349">
        <v>212222.0</v>
      </c>
      <c r="K97" s="349" t="s">
        <v>199</v>
      </c>
      <c r="L97" s="351">
        <v>282000.0</v>
      </c>
      <c r="M97" s="349">
        <v>63364.0</v>
      </c>
      <c r="N97" s="349">
        <v>-76.0656296258</v>
      </c>
      <c r="O97" s="349">
        <v>52.7051105262</v>
      </c>
      <c r="P97" s="350" t="s">
        <v>378</v>
      </c>
      <c r="Q97" s="349" t="s">
        <v>176</v>
      </c>
      <c r="R97" s="349" t="s">
        <v>157</v>
      </c>
      <c r="S97" s="349" t="s">
        <v>157</v>
      </c>
      <c r="T97" s="349" t="s">
        <v>157</v>
      </c>
      <c r="U97" s="349" t="s">
        <v>638</v>
      </c>
      <c r="V97" s="349" t="s">
        <v>157</v>
      </c>
      <c r="W97" s="360" t="s">
        <v>481</v>
      </c>
      <c r="X97" s="350">
        <v>2014.0</v>
      </c>
      <c r="Y97" s="349">
        <v>1.0</v>
      </c>
      <c r="Z97" s="349">
        <v>31.0</v>
      </c>
      <c r="AA97" s="351">
        <v>651000.0</v>
      </c>
      <c r="AB97" s="349">
        <v>365.0</v>
      </c>
      <c r="AC97" s="352">
        <v>5560000.0</v>
      </c>
      <c r="AD97" s="36">
        <v>1.185898E9</v>
      </c>
      <c r="AE97" s="353" t="s">
        <v>663</v>
      </c>
      <c r="AF97" s="353"/>
      <c r="AG97" s="353"/>
      <c r="AH97" s="353"/>
      <c r="AI97" s="353"/>
      <c r="AJ97" s="354"/>
    </row>
    <row r="98" ht="15.75" customHeight="1">
      <c r="A98" s="189" t="s">
        <v>239</v>
      </c>
      <c r="B98" s="190">
        <v>3.368219922E9</v>
      </c>
      <c r="C98" s="348" t="s">
        <v>686</v>
      </c>
      <c r="D98" s="349" t="s">
        <v>687</v>
      </c>
      <c r="E98" s="349" t="s">
        <v>688</v>
      </c>
      <c r="F98" s="350" t="s">
        <v>689</v>
      </c>
      <c r="G98" s="350" t="s">
        <v>690</v>
      </c>
      <c r="H98" s="349" t="s">
        <v>691</v>
      </c>
      <c r="I98" s="349" t="s">
        <v>157</v>
      </c>
      <c r="J98" s="349">
        <v>212234.0</v>
      </c>
      <c r="K98" s="349" t="s">
        <v>428</v>
      </c>
      <c r="L98" s="351">
        <v>1974000.0</v>
      </c>
      <c r="M98" s="349">
        <v>46173.0</v>
      </c>
      <c r="N98" s="349">
        <v>-73.337875455</v>
      </c>
      <c r="O98" s="349">
        <v>61.5947256728</v>
      </c>
      <c r="P98" s="350" t="s">
        <v>429</v>
      </c>
      <c r="Q98" s="349" t="s">
        <v>162</v>
      </c>
      <c r="R98" s="349" t="s">
        <v>692</v>
      </c>
      <c r="S98" s="349" t="s">
        <v>157</v>
      </c>
      <c r="T98" s="349" t="s">
        <v>157</v>
      </c>
      <c r="U98" s="349" t="s">
        <v>693</v>
      </c>
      <c r="V98" s="349" t="s">
        <v>157</v>
      </c>
      <c r="W98" s="350" t="s">
        <v>694</v>
      </c>
      <c r="X98" s="350">
        <v>2014.0</v>
      </c>
      <c r="Y98" s="349">
        <v>1.0</v>
      </c>
      <c r="Z98" s="349">
        <v>31.0</v>
      </c>
      <c r="AA98" s="351">
        <v>3.3521E7</v>
      </c>
      <c r="AB98" s="349">
        <v>365.0</v>
      </c>
      <c r="AC98" s="352">
        <v>4.80094E8</v>
      </c>
      <c r="AD98" s="36">
        <v>4.80094E8</v>
      </c>
      <c r="AE98" s="353" t="s">
        <v>695</v>
      </c>
      <c r="AF98" s="353"/>
      <c r="AG98" s="353"/>
      <c r="AH98" s="353"/>
      <c r="AI98" s="353"/>
      <c r="AJ98" s="354"/>
    </row>
    <row r="99" ht="15.75" customHeight="1">
      <c r="A99" s="189" t="s">
        <v>366</v>
      </c>
      <c r="B99" s="190">
        <v>1.171134787E9</v>
      </c>
      <c r="C99" s="348" t="s">
        <v>539</v>
      </c>
      <c r="D99" s="349" t="s">
        <v>540</v>
      </c>
      <c r="E99" s="349" t="s">
        <v>541</v>
      </c>
      <c r="F99" s="350" t="s">
        <v>705</v>
      </c>
      <c r="G99" s="350" t="s">
        <v>20</v>
      </c>
      <c r="H99" s="349" t="s">
        <v>543</v>
      </c>
      <c r="I99" s="349" t="s">
        <v>956</v>
      </c>
      <c r="J99" s="349">
        <v>212222.0</v>
      </c>
      <c r="K99" s="349" t="s">
        <v>199</v>
      </c>
      <c r="L99" s="351">
        <v>5000.0</v>
      </c>
      <c r="M99" s="349">
        <v>44978.0</v>
      </c>
      <c r="N99" s="349">
        <v>-75.7647222222</v>
      </c>
      <c r="O99" s="349">
        <v>48.9922222222</v>
      </c>
      <c r="P99" s="350" t="s">
        <v>706</v>
      </c>
      <c r="Q99" s="349" t="s">
        <v>176</v>
      </c>
      <c r="R99" s="349" t="s">
        <v>157</v>
      </c>
      <c r="S99" s="349" t="s">
        <v>157</v>
      </c>
      <c r="T99" s="349" t="s">
        <v>177</v>
      </c>
      <c r="U99" s="349" t="s">
        <v>178</v>
      </c>
      <c r="V99" s="349" t="s">
        <v>157</v>
      </c>
      <c r="W99" s="360" t="s">
        <v>481</v>
      </c>
      <c r="X99" s="350">
        <v>2014.0</v>
      </c>
      <c r="Y99" s="349">
        <v>1.0</v>
      </c>
      <c r="Z99" s="349">
        <v>31.0</v>
      </c>
      <c r="AA99" s="351">
        <v>20000.0</v>
      </c>
      <c r="AB99" s="349">
        <v>365.0</v>
      </c>
      <c r="AC99" s="352">
        <v>155000.0</v>
      </c>
      <c r="AD99" s="36">
        <v>155000.0</v>
      </c>
      <c r="AE99" s="353" t="s">
        <v>707</v>
      </c>
      <c r="AF99" s="353"/>
      <c r="AG99" s="353"/>
      <c r="AH99" s="353"/>
      <c r="AI99" s="353"/>
      <c r="AJ99" s="354"/>
    </row>
    <row r="100" ht="15.75" customHeight="1">
      <c r="A100" s="189" t="s">
        <v>184</v>
      </c>
      <c r="B100" s="190">
        <v>1.146439816E9</v>
      </c>
      <c r="C100" s="348" t="s">
        <v>539</v>
      </c>
      <c r="D100" s="349" t="s">
        <v>540</v>
      </c>
      <c r="E100" s="349" t="s">
        <v>541</v>
      </c>
      <c r="F100" s="350" t="s">
        <v>553</v>
      </c>
      <c r="G100" s="350" t="s">
        <v>556</v>
      </c>
      <c r="H100" s="349" t="s">
        <v>543</v>
      </c>
      <c r="I100" s="349" t="s">
        <v>544</v>
      </c>
      <c r="J100" s="349">
        <v>212220.0</v>
      </c>
      <c r="K100" s="349" t="s">
        <v>199</v>
      </c>
      <c r="L100" s="351">
        <v>314460.0</v>
      </c>
      <c r="M100" s="349">
        <v>45547.0</v>
      </c>
      <c r="N100" s="349">
        <v>-76.1697222222</v>
      </c>
      <c r="O100" s="349">
        <v>49.4922222222</v>
      </c>
      <c r="P100" s="350" t="s">
        <v>378</v>
      </c>
      <c r="Q100" s="349" t="s">
        <v>176</v>
      </c>
      <c r="R100" s="349" t="s">
        <v>157</v>
      </c>
      <c r="S100" s="349" t="s">
        <v>157</v>
      </c>
      <c r="T100" s="349" t="s">
        <v>545</v>
      </c>
      <c r="U100" s="349" t="s">
        <v>178</v>
      </c>
      <c r="V100" s="349" t="s">
        <v>157</v>
      </c>
      <c r="W100" s="360" t="s">
        <v>481</v>
      </c>
      <c r="X100" s="350">
        <v>2014.0</v>
      </c>
      <c r="Y100" s="349">
        <v>1.0</v>
      </c>
      <c r="Z100" s="349">
        <v>31.0</v>
      </c>
      <c r="AA100" s="351">
        <v>292470.0</v>
      </c>
      <c r="AB100" s="349">
        <v>365.0</v>
      </c>
      <c r="AC100" s="352">
        <v>3408910.0</v>
      </c>
      <c r="AD100" s="36">
        <v>6817820.0</v>
      </c>
      <c r="AE100" s="353" t="s">
        <v>555</v>
      </c>
      <c r="AF100" s="353"/>
      <c r="AG100" s="353"/>
      <c r="AH100" s="353"/>
      <c r="AI100" s="353"/>
      <c r="AJ100" s="354"/>
    </row>
    <row r="101" ht="15.75" customHeight="1">
      <c r="A101" s="189" t="s">
        <v>239</v>
      </c>
      <c r="B101" s="190">
        <v>3.368219922E9</v>
      </c>
      <c r="C101" s="363" t="s">
        <v>721</v>
      </c>
      <c r="D101" s="349" t="s">
        <v>722</v>
      </c>
      <c r="E101" s="349" t="s">
        <v>723</v>
      </c>
      <c r="F101" s="350" t="s">
        <v>724</v>
      </c>
      <c r="G101" s="350" t="s">
        <v>25</v>
      </c>
      <c r="H101" s="349" t="s">
        <v>725</v>
      </c>
      <c r="I101" s="349" t="s">
        <v>957</v>
      </c>
      <c r="J101" s="349">
        <v>212212.0</v>
      </c>
      <c r="K101" s="349" t="s">
        <v>160</v>
      </c>
      <c r="L101" s="351">
        <v>1.1819E7</v>
      </c>
      <c r="M101" s="349">
        <v>45359.0</v>
      </c>
      <c r="N101" s="349">
        <v>-67.24353436</v>
      </c>
      <c r="O101" s="349">
        <v>52.83690959</v>
      </c>
      <c r="P101" s="350" t="s">
        <v>334</v>
      </c>
      <c r="Q101" s="349" t="s">
        <v>162</v>
      </c>
      <c r="R101" s="349" t="s">
        <v>726</v>
      </c>
      <c r="S101" s="349" t="s">
        <v>157</v>
      </c>
      <c r="T101" s="349" t="s">
        <v>727</v>
      </c>
      <c r="U101" s="349" t="s">
        <v>638</v>
      </c>
      <c r="V101" s="349" t="s">
        <v>157</v>
      </c>
      <c r="W101" s="350" t="s">
        <v>164</v>
      </c>
      <c r="X101" s="350">
        <v>2014.0</v>
      </c>
      <c r="Y101" s="349">
        <v>1.0</v>
      </c>
      <c r="Z101" s="349">
        <v>30.0</v>
      </c>
      <c r="AA101" s="351">
        <v>1.20812E7</v>
      </c>
      <c r="AB101" s="349">
        <v>361.0</v>
      </c>
      <c r="AC101" s="352">
        <v>8.17684E7</v>
      </c>
      <c r="AD101" s="36">
        <v>1.40538733E9</v>
      </c>
      <c r="AE101" s="353" t="s">
        <v>728</v>
      </c>
      <c r="AF101" s="353"/>
      <c r="AG101" s="353"/>
      <c r="AH101" s="353"/>
      <c r="AI101" s="353"/>
      <c r="AJ101" s="354"/>
    </row>
    <row r="102" ht="15.75" customHeight="1">
      <c r="A102" s="189" t="s">
        <v>239</v>
      </c>
      <c r="B102" s="190">
        <v>3.368219922E9</v>
      </c>
      <c r="C102" s="348" t="s">
        <v>743</v>
      </c>
      <c r="D102" s="349" t="s">
        <v>744</v>
      </c>
      <c r="E102" s="349" t="s">
        <v>745</v>
      </c>
      <c r="F102" s="350" t="s">
        <v>746</v>
      </c>
      <c r="G102" s="350" t="s">
        <v>749</v>
      </c>
      <c r="H102" s="349" t="s">
        <v>747</v>
      </c>
      <c r="I102" s="349" t="s">
        <v>198</v>
      </c>
      <c r="J102" s="349">
        <v>212220.0</v>
      </c>
      <c r="K102" s="349" t="s">
        <v>199</v>
      </c>
      <c r="L102" s="351">
        <v>2961500.0</v>
      </c>
      <c r="M102" s="349">
        <v>58185.0</v>
      </c>
      <c r="N102" s="349" t="s">
        <v>157</v>
      </c>
      <c r="O102" s="349" t="s">
        <v>157</v>
      </c>
      <c r="P102" s="350" t="s">
        <v>200</v>
      </c>
      <c r="Q102" s="349" t="s">
        <v>157</v>
      </c>
      <c r="R102" s="349" t="s">
        <v>157</v>
      </c>
      <c r="S102" s="349" t="s">
        <v>157</v>
      </c>
      <c r="T102" s="349" t="s">
        <v>157</v>
      </c>
      <c r="U102" s="349" t="s">
        <v>157</v>
      </c>
      <c r="V102" s="349" t="s">
        <v>748</v>
      </c>
      <c r="W102" s="350" t="s">
        <v>203</v>
      </c>
      <c r="X102" s="350">
        <v>2014.0</v>
      </c>
      <c r="Y102" s="349">
        <v>1.0</v>
      </c>
      <c r="Z102" s="349">
        <v>31.0</v>
      </c>
      <c r="AA102" s="351">
        <v>1728000.0</v>
      </c>
      <c r="AB102" s="349">
        <v>365.0</v>
      </c>
      <c r="AC102" s="352">
        <v>4.8699E7</v>
      </c>
      <c r="AD102" s="36">
        <v>6.1135945E9</v>
      </c>
      <c r="AE102" s="353" t="s">
        <v>320</v>
      </c>
      <c r="AF102" s="353"/>
      <c r="AG102" s="353"/>
      <c r="AH102" s="353"/>
      <c r="AI102" s="353"/>
      <c r="AJ102" s="354"/>
    </row>
    <row r="103" ht="15.75" customHeight="1">
      <c r="A103" s="189" t="s">
        <v>239</v>
      </c>
      <c r="B103" s="190">
        <v>3.368219922E9</v>
      </c>
      <c r="C103" s="348" t="s">
        <v>169</v>
      </c>
      <c r="D103" s="349" t="s">
        <v>170</v>
      </c>
      <c r="E103" s="349" t="s">
        <v>171</v>
      </c>
      <c r="F103" s="350" t="s">
        <v>758</v>
      </c>
      <c r="G103" s="350" t="s">
        <v>23</v>
      </c>
      <c r="H103" s="349" t="s">
        <v>764</v>
      </c>
      <c r="I103" s="349" t="s">
        <v>173</v>
      </c>
      <c r="J103" s="349">
        <v>212233.0</v>
      </c>
      <c r="K103" s="349" t="s">
        <v>467</v>
      </c>
      <c r="L103" s="351">
        <v>4.029667E7</v>
      </c>
      <c r="M103" s="349">
        <v>63531.0</v>
      </c>
      <c r="N103" s="349">
        <v>-77.6953055556</v>
      </c>
      <c r="O103" s="349">
        <v>49.6913333333</v>
      </c>
      <c r="P103" s="350" t="s">
        <v>378</v>
      </c>
      <c r="Q103" s="349" t="s">
        <v>176</v>
      </c>
      <c r="R103" s="349" t="s">
        <v>157</v>
      </c>
      <c r="S103" s="349" t="s">
        <v>157</v>
      </c>
      <c r="T103" s="349" t="s">
        <v>177</v>
      </c>
      <c r="U103" s="349" t="s">
        <v>178</v>
      </c>
      <c r="V103" s="349" t="s">
        <v>157</v>
      </c>
      <c r="W103" s="360" t="s">
        <v>760</v>
      </c>
      <c r="X103" s="350">
        <v>2014.0</v>
      </c>
      <c r="Y103" s="349">
        <v>1.0</v>
      </c>
      <c r="Z103" s="349">
        <v>31.0</v>
      </c>
      <c r="AA103" s="351">
        <v>4.029667E7</v>
      </c>
      <c r="AB103" s="349">
        <v>365.0</v>
      </c>
      <c r="AC103" s="352">
        <v>5.2509548E8</v>
      </c>
      <c r="AD103" s="36">
        <v>9.1668199E8</v>
      </c>
      <c r="AE103" s="353" t="s">
        <v>765</v>
      </c>
      <c r="AF103" s="353"/>
      <c r="AG103" s="405"/>
      <c r="AH103" s="353"/>
      <c r="AI103" s="353"/>
      <c r="AJ103" s="354"/>
    </row>
    <row r="104" ht="15.75" customHeight="1">
      <c r="A104" s="246"/>
      <c r="B104" s="247"/>
      <c r="C104" s="364" t="s">
        <v>193</v>
      </c>
      <c r="D104" s="365" t="s">
        <v>194</v>
      </c>
      <c r="E104" s="365" t="s">
        <v>195</v>
      </c>
      <c r="F104" s="366" t="s">
        <v>776</v>
      </c>
      <c r="G104" s="366" t="s">
        <v>778</v>
      </c>
      <c r="H104" s="365" t="s">
        <v>716</v>
      </c>
      <c r="I104" s="365" t="s">
        <v>157</v>
      </c>
      <c r="J104" s="365">
        <v>212220.0</v>
      </c>
      <c r="K104" s="365" t="s">
        <v>199</v>
      </c>
      <c r="L104" s="367">
        <v>0.0</v>
      </c>
      <c r="M104" s="365">
        <v>67599.0</v>
      </c>
      <c r="N104" s="365">
        <v>-77.441167</v>
      </c>
      <c r="O104" s="365">
        <v>48.107222</v>
      </c>
      <c r="P104" s="366" t="s">
        <v>224</v>
      </c>
      <c r="Q104" s="365" t="s">
        <v>176</v>
      </c>
      <c r="R104" s="365" t="s">
        <v>157</v>
      </c>
      <c r="S104" s="365" t="s">
        <v>157</v>
      </c>
      <c r="T104" s="365" t="s">
        <v>177</v>
      </c>
      <c r="U104" s="365" t="s">
        <v>178</v>
      </c>
      <c r="V104" s="365" t="s">
        <v>157</v>
      </c>
      <c r="W104" s="368" t="s">
        <v>481</v>
      </c>
      <c r="X104" s="366">
        <v>2014.0</v>
      </c>
      <c r="Y104" s="365">
        <v>1.0</v>
      </c>
      <c r="Z104" s="365">
        <v>31.0</v>
      </c>
      <c r="AA104" s="367">
        <v>5960.0</v>
      </c>
      <c r="AB104" s="365">
        <v>365.0</v>
      </c>
      <c r="AC104" s="369">
        <v>181940.0</v>
      </c>
      <c r="AD104" s="370">
        <v>3.2455794E8</v>
      </c>
      <c r="AE104" s="371" t="s">
        <v>320</v>
      </c>
      <c r="AF104" s="371"/>
      <c r="AG104" s="372"/>
      <c r="AH104" s="371"/>
      <c r="AI104" s="371"/>
      <c r="AJ104" s="373"/>
    </row>
    <row r="105" ht="15.75" customHeight="1">
      <c r="A105" s="406"/>
      <c r="B105" s="407"/>
      <c r="C105" s="408" t="s">
        <v>155</v>
      </c>
      <c r="D105" s="409" t="s">
        <v>156</v>
      </c>
      <c r="E105" s="409" t="s">
        <v>157</v>
      </c>
      <c r="F105" s="410">
        <v>1.1900222E7</v>
      </c>
      <c r="G105" s="410" t="s">
        <v>58</v>
      </c>
      <c r="H105" s="409" t="s">
        <v>168</v>
      </c>
      <c r="I105" s="409" t="s">
        <v>159</v>
      </c>
      <c r="J105" s="409">
        <v>212210.0</v>
      </c>
      <c r="K105" s="409" t="s">
        <v>160</v>
      </c>
      <c r="L105" s="411">
        <v>2.6635E7</v>
      </c>
      <c r="M105" s="409">
        <v>43939.0</v>
      </c>
      <c r="N105" s="409">
        <v>-66.5708333333</v>
      </c>
      <c r="O105" s="409">
        <v>50.2291666667</v>
      </c>
      <c r="P105" s="410" t="s">
        <v>161</v>
      </c>
      <c r="Q105" s="409" t="s">
        <v>162</v>
      </c>
      <c r="R105" s="409" t="s">
        <v>163</v>
      </c>
      <c r="S105" s="409" t="s">
        <v>157</v>
      </c>
      <c r="T105" s="409" t="s">
        <v>157</v>
      </c>
      <c r="U105" s="409" t="s">
        <v>157</v>
      </c>
      <c r="V105" s="409" t="s">
        <v>157</v>
      </c>
      <c r="W105" s="410" t="s">
        <v>164</v>
      </c>
      <c r="X105" s="410">
        <v>2015.0</v>
      </c>
      <c r="Y105" s="409">
        <v>1.0</v>
      </c>
      <c r="Z105" s="409">
        <v>31.0</v>
      </c>
      <c r="AA105" s="411">
        <v>2.6635E7</v>
      </c>
      <c r="AB105" s="409">
        <v>365.0</v>
      </c>
      <c r="AC105" s="412">
        <v>3.01986E8</v>
      </c>
      <c r="AD105" s="413">
        <v>3.04346E8</v>
      </c>
      <c r="AE105" s="414" t="s">
        <v>165</v>
      </c>
      <c r="AF105" s="414"/>
      <c r="AG105" s="414"/>
      <c r="AH105" s="414"/>
      <c r="AI105" s="414"/>
      <c r="AJ105" s="415"/>
    </row>
    <row r="106" ht="31.5" customHeight="1">
      <c r="A106" s="416">
        <v>1.1701877E7</v>
      </c>
      <c r="B106" s="417">
        <v>1.141891102E9</v>
      </c>
      <c r="C106" s="384" t="s">
        <v>169</v>
      </c>
      <c r="D106" s="385" t="s">
        <v>170</v>
      </c>
      <c r="E106" s="385" t="s">
        <v>171</v>
      </c>
      <c r="F106" s="356">
        <v>5.1951556E7</v>
      </c>
      <c r="G106" s="356" t="s">
        <v>186</v>
      </c>
      <c r="H106" s="385" t="s">
        <v>187</v>
      </c>
      <c r="I106" s="385" t="s">
        <v>173</v>
      </c>
      <c r="J106" s="385">
        <v>2122.0</v>
      </c>
      <c r="K106" s="385" t="s">
        <v>174</v>
      </c>
      <c r="L106" s="386">
        <v>985000.0</v>
      </c>
      <c r="M106" s="385">
        <v>55489.0</v>
      </c>
      <c r="N106" s="385">
        <v>-77.72225</v>
      </c>
      <c r="O106" s="385">
        <v>49.723167</v>
      </c>
      <c r="P106" s="356" t="s">
        <v>175</v>
      </c>
      <c r="Q106" s="385" t="s">
        <v>176</v>
      </c>
      <c r="R106" s="385" t="s">
        <v>157</v>
      </c>
      <c r="S106" s="385" t="s">
        <v>157</v>
      </c>
      <c r="T106" s="385" t="s">
        <v>177</v>
      </c>
      <c r="U106" s="385" t="s">
        <v>178</v>
      </c>
      <c r="V106" s="385" t="s">
        <v>157</v>
      </c>
      <c r="W106" s="356" t="s">
        <v>179</v>
      </c>
      <c r="X106" s="356">
        <v>2015.0</v>
      </c>
      <c r="Y106" s="385">
        <v>1.0</v>
      </c>
      <c r="Z106" s="385">
        <v>31.0</v>
      </c>
      <c r="AA106" s="386">
        <v>985000.0</v>
      </c>
      <c r="AB106" s="385">
        <v>365.0</v>
      </c>
      <c r="AC106" s="387">
        <v>2.08E7</v>
      </c>
      <c r="AD106" s="35">
        <v>3.90284995E9</v>
      </c>
      <c r="AE106" s="388" t="s">
        <v>180</v>
      </c>
      <c r="AF106" s="388"/>
      <c r="AG106" s="388"/>
      <c r="AH106" s="388"/>
      <c r="AI106" s="388"/>
      <c r="AJ106" s="389"/>
    </row>
    <row r="107" ht="15.75" customHeight="1">
      <c r="A107" s="418">
        <v>1.8432286E7</v>
      </c>
      <c r="B107" s="391">
        <v>1.144117265E9</v>
      </c>
      <c r="C107" s="384" t="s">
        <v>193</v>
      </c>
      <c r="D107" s="385" t="s">
        <v>194</v>
      </c>
      <c r="E107" s="385" t="s">
        <v>195</v>
      </c>
      <c r="F107" s="356">
        <v>5.2908522E7</v>
      </c>
      <c r="G107" s="356" t="s">
        <v>196</v>
      </c>
      <c r="H107" s="385" t="s">
        <v>206</v>
      </c>
      <c r="I107" s="385" t="s">
        <v>198</v>
      </c>
      <c r="J107" s="385">
        <v>212220.0</v>
      </c>
      <c r="K107" s="385" t="s">
        <v>199</v>
      </c>
      <c r="L107" s="386">
        <v>1.1182E7</v>
      </c>
      <c r="M107" s="385">
        <v>44150.0</v>
      </c>
      <c r="N107" s="385">
        <v>-78.0344227174</v>
      </c>
      <c r="O107" s="385">
        <v>48.1537244847</v>
      </c>
      <c r="P107" s="356" t="s">
        <v>200</v>
      </c>
      <c r="Q107" s="385" t="s">
        <v>162</v>
      </c>
      <c r="R107" s="385" t="s">
        <v>157</v>
      </c>
      <c r="S107" s="385" t="s">
        <v>157</v>
      </c>
      <c r="T107" s="385" t="s">
        <v>201</v>
      </c>
      <c r="U107" s="385" t="s">
        <v>202</v>
      </c>
      <c r="V107" s="385" t="s">
        <v>157</v>
      </c>
      <c r="W107" s="356" t="s">
        <v>203</v>
      </c>
      <c r="X107" s="356">
        <v>2015.0</v>
      </c>
      <c r="Y107" s="385">
        <v>1.0</v>
      </c>
      <c r="Z107" s="385">
        <v>31.0</v>
      </c>
      <c r="AA107" s="386">
        <v>1.1182E7</v>
      </c>
      <c r="AB107" s="385">
        <v>365.0</v>
      </c>
      <c r="AC107" s="387">
        <v>8.9253E7</v>
      </c>
      <c r="AD107" s="35">
        <v>9.058E7</v>
      </c>
      <c r="AE107" s="388" t="s">
        <v>204</v>
      </c>
      <c r="AF107" s="388"/>
      <c r="AG107" s="388"/>
      <c r="AH107" s="388"/>
      <c r="AI107" s="388"/>
      <c r="AJ107" s="389"/>
    </row>
    <row r="108" ht="15.75" customHeight="1">
      <c r="A108" s="418" t="s">
        <v>237</v>
      </c>
      <c r="B108" s="391">
        <v>1.145570769E9</v>
      </c>
      <c r="C108" s="384" t="s">
        <v>219</v>
      </c>
      <c r="D108" s="385" t="s">
        <v>220</v>
      </c>
      <c r="E108" s="385" t="s">
        <v>221</v>
      </c>
      <c r="F108" s="356">
        <v>5.3842076E7</v>
      </c>
      <c r="G108" s="356" t="s">
        <v>232</v>
      </c>
      <c r="H108" s="385" t="s">
        <v>233</v>
      </c>
      <c r="I108" s="385" t="s">
        <v>221</v>
      </c>
      <c r="J108" s="385">
        <v>212220.0</v>
      </c>
      <c r="K108" s="385" t="s">
        <v>199</v>
      </c>
      <c r="L108" s="386">
        <v>922900.0</v>
      </c>
      <c r="M108" s="385">
        <v>48483.0</v>
      </c>
      <c r="N108" s="385">
        <v>-77.9164444444</v>
      </c>
      <c r="O108" s="385">
        <v>48.1201388889</v>
      </c>
      <c r="P108" s="356" t="s">
        <v>224</v>
      </c>
      <c r="Q108" s="385" t="s">
        <v>176</v>
      </c>
      <c r="R108" s="385" t="s">
        <v>157</v>
      </c>
      <c r="S108" s="385" t="s">
        <v>157</v>
      </c>
      <c r="T108" s="385" t="s">
        <v>201</v>
      </c>
      <c r="U108" s="385" t="s">
        <v>202</v>
      </c>
      <c r="V108" s="385" t="s">
        <v>157</v>
      </c>
      <c r="W108" s="356" t="s">
        <v>203</v>
      </c>
      <c r="X108" s="356">
        <v>2015.0</v>
      </c>
      <c r="Y108" s="385">
        <v>1.0</v>
      </c>
      <c r="Z108" s="385">
        <v>31.0</v>
      </c>
      <c r="AA108" s="386">
        <v>922900.0</v>
      </c>
      <c r="AB108" s="385">
        <v>360.0</v>
      </c>
      <c r="AC108" s="387">
        <v>1.0717433E8</v>
      </c>
      <c r="AD108" s="35">
        <v>1.0834476E8</v>
      </c>
      <c r="AE108" s="388" t="s">
        <v>234</v>
      </c>
      <c r="AF108" s="388"/>
      <c r="AG108" s="388"/>
      <c r="AH108" s="388"/>
      <c r="AI108" s="388"/>
      <c r="AJ108" s="389"/>
    </row>
    <row r="109" ht="15.75" customHeight="1">
      <c r="A109" s="418">
        <v>9.0482043E7</v>
      </c>
      <c r="B109" s="391">
        <v>1.146066668E9</v>
      </c>
      <c r="C109" s="392" t="s">
        <v>276</v>
      </c>
      <c r="D109" s="385" t="s">
        <v>277</v>
      </c>
      <c r="E109" s="385" t="s">
        <v>278</v>
      </c>
      <c r="F109" s="356">
        <v>5.4136049E7</v>
      </c>
      <c r="G109" s="393" t="s">
        <v>270</v>
      </c>
      <c r="H109" s="385" t="s">
        <v>281</v>
      </c>
      <c r="I109" s="385" t="s">
        <v>282</v>
      </c>
      <c r="J109" s="385">
        <v>212210.0</v>
      </c>
      <c r="K109" s="385" t="s">
        <v>160</v>
      </c>
      <c r="L109" s="386">
        <v>3.71456E8</v>
      </c>
      <c r="M109" s="385">
        <v>67321.0</v>
      </c>
      <c r="N109" s="385" t="s">
        <v>157</v>
      </c>
      <c r="O109" s="385" t="s">
        <v>157</v>
      </c>
      <c r="P109" s="356" t="s">
        <v>273</v>
      </c>
      <c r="Q109" s="385" t="s">
        <v>157</v>
      </c>
      <c r="R109" s="385" t="s">
        <v>157</v>
      </c>
      <c r="S109" s="385" t="s">
        <v>157</v>
      </c>
      <c r="T109" s="385" t="s">
        <v>157</v>
      </c>
      <c r="U109" s="385" t="s">
        <v>157</v>
      </c>
      <c r="V109" s="385" t="s">
        <v>283</v>
      </c>
      <c r="W109" s="356" t="s">
        <v>164</v>
      </c>
      <c r="X109" s="356">
        <v>2015.0</v>
      </c>
      <c r="Y109" s="385">
        <v>1.0</v>
      </c>
      <c r="Z109" s="385">
        <v>31.0</v>
      </c>
      <c r="AA109" s="386">
        <v>3.71456E8</v>
      </c>
      <c r="AB109" s="385">
        <v>365.0</v>
      </c>
      <c r="AC109" s="387">
        <v>4.044341E9</v>
      </c>
      <c r="AD109" s="35">
        <v>4.044341E9</v>
      </c>
      <c r="AE109" s="388" t="s">
        <v>275</v>
      </c>
      <c r="AF109" s="388"/>
      <c r="AG109" s="388"/>
      <c r="AH109" s="388"/>
      <c r="AI109" s="388"/>
      <c r="AJ109" s="389"/>
    </row>
    <row r="110" ht="15.75" customHeight="1">
      <c r="A110" s="418">
        <v>1.8432286E7</v>
      </c>
      <c r="B110" s="391">
        <v>1.144117265E9</v>
      </c>
      <c r="C110" s="384" t="s">
        <v>289</v>
      </c>
      <c r="D110" s="385" t="s">
        <v>290</v>
      </c>
      <c r="E110" s="385" t="s">
        <v>291</v>
      </c>
      <c r="F110" s="356">
        <v>5.4177746E7</v>
      </c>
      <c r="G110" s="356" t="s">
        <v>289</v>
      </c>
      <c r="H110" s="385" t="s">
        <v>292</v>
      </c>
      <c r="I110" s="385" t="s">
        <v>958</v>
      </c>
      <c r="J110" s="385">
        <v>21232.0</v>
      </c>
      <c r="K110" s="394" t="s">
        <v>294</v>
      </c>
      <c r="L110" s="386">
        <v>1.77816E8</v>
      </c>
      <c r="M110" s="385">
        <v>43811.0</v>
      </c>
      <c r="N110" s="385">
        <v>-71.0586111111</v>
      </c>
      <c r="O110" s="385">
        <v>48.5163888889</v>
      </c>
      <c r="P110" s="356" t="s">
        <v>295</v>
      </c>
      <c r="Q110" s="385" t="s">
        <v>176</v>
      </c>
      <c r="R110" s="385" t="s">
        <v>157</v>
      </c>
      <c r="S110" s="385" t="s">
        <v>157</v>
      </c>
      <c r="T110" s="385" t="s">
        <v>296</v>
      </c>
      <c r="U110" s="385" t="s">
        <v>297</v>
      </c>
      <c r="V110" s="385" t="s">
        <v>157</v>
      </c>
      <c r="W110" s="356" t="s">
        <v>298</v>
      </c>
      <c r="X110" s="356">
        <v>2015.0</v>
      </c>
      <c r="Y110" s="385">
        <v>1.0</v>
      </c>
      <c r="Z110" s="385">
        <v>31.0</v>
      </c>
      <c r="AA110" s="386">
        <v>2.0496E7</v>
      </c>
      <c r="AB110" s="385">
        <v>364.0</v>
      </c>
      <c r="AC110" s="387">
        <v>2.43799E8</v>
      </c>
      <c r="AD110" s="35">
        <v>5.270402E9</v>
      </c>
      <c r="AE110" s="388" t="s">
        <v>180</v>
      </c>
      <c r="AF110" s="388"/>
      <c r="AG110" s="388"/>
      <c r="AH110" s="388"/>
      <c r="AI110" s="388"/>
      <c r="AJ110" s="389"/>
    </row>
    <row r="111" ht="15.75" customHeight="1">
      <c r="A111" s="418" t="s">
        <v>189</v>
      </c>
      <c r="B111" s="391">
        <v>1.165314676E9</v>
      </c>
      <c r="C111" s="384" t="s">
        <v>374</v>
      </c>
      <c r="D111" s="385" t="s">
        <v>375</v>
      </c>
      <c r="E111" s="385" t="s">
        <v>376</v>
      </c>
      <c r="F111" s="356">
        <v>5.4785654E7</v>
      </c>
      <c r="G111" s="356" t="s">
        <v>381</v>
      </c>
      <c r="H111" s="385" t="s">
        <v>385</v>
      </c>
      <c r="I111" s="385" t="s">
        <v>157</v>
      </c>
      <c r="J111" s="385">
        <v>21222.0</v>
      </c>
      <c r="K111" s="385" t="s">
        <v>199</v>
      </c>
      <c r="L111" s="386">
        <v>1240000.0</v>
      </c>
      <c r="M111" s="385">
        <v>44152.0</v>
      </c>
      <c r="N111" s="385">
        <v>-77.974669</v>
      </c>
      <c r="O111" s="385">
        <v>49.131873</v>
      </c>
      <c r="P111" s="356" t="s">
        <v>378</v>
      </c>
      <c r="Q111" s="385" t="s">
        <v>176</v>
      </c>
      <c r="R111" s="385" t="s">
        <v>157</v>
      </c>
      <c r="S111" s="385" t="s">
        <v>157</v>
      </c>
      <c r="T111" s="385" t="s">
        <v>157</v>
      </c>
      <c r="U111" s="385" t="s">
        <v>202</v>
      </c>
      <c r="V111" s="385" t="s">
        <v>157</v>
      </c>
      <c r="W111" s="356" t="s">
        <v>379</v>
      </c>
      <c r="X111" s="356">
        <v>2015.0</v>
      </c>
      <c r="Y111" s="385">
        <v>1.0</v>
      </c>
      <c r="Z111" s="385">
        <v>31.0</v>
      </c>
      <c r="AA111" s="386">
        <v>1240000.0</v>
      </c>
      <c r="AB111" s="385">
        <v>365.0</v>
      </c>
      <c r="AC111" s="387">
        <v>1.4256E7</v>
      </c>
      <c r="AD111" s="35">
        <v>9.85422E8</v>
      </c>
      <c r="AE111" s="388" t="s">
        <v>386</v>
      </c>
      <c r="AF111" s="388"/>
      <c r="AG111" s="388"/>
      <c r="AH111" s="388"/>
      <c r="AI111" s="388"/>
      <c r="AJ111" s="389"/>
    </row>
    <row r="112" ht="15.75" customHeight="1">
      <c r="A112" s="418" t="s">
        <v>190</v>
      </c>
      <c r="B112" s="391">
        <v>1.161259883E9</v>
      </c>
      <c r="C112" s="384" t="s">
        <v>401</v>
      </c>
      <c r="D112" s="385" t="s">
        <v>402</v>
      </c>
      <c r="E112" s="385" t="s">
        <v>210</v>
      </c>
      <c r="F112" s="356">
        <v>5.559295E7</v>
      </c>
      <c r="G112" s="356" t="s">
        <v>33</v>
      </c>
      <c r="H112" s="385" t="s">
        <v>403</v>
      </c>
      <c r="I112" s="385" t="s">
        <v>959</v>
      </c>
      <c r="J112" s="385">
        <v>2125.0</v>
      </c>
      <c r="K112" s="385" t="s">
        <v>174</v>
      </c>
      <c r="L112" s="386">
        <v>4.9955E7</v>
      </c>
      <c r="M112" s="385">
        <v>46113.0</v>
      </c>
      <c r="N112" s="385">
        <v>-77.8738694444</v>
      </c>
      <c r="O112" s="385">
        <v>48.0890888889</v>
      </c>
      <c r="P112" s="356" t="s">
        <v>224</v>
      </c>
      <c r="Q112" s="385" t="s">
        <v>162</v>
      </c>
      <c r="R112" s="385" t="s">
        <v>157</v>
      </c>
      <c r="S112" s="385" t="s">
        <v>405</v>
      </c>
      <c r="T112" s="385" t="s">
        <v>201</v>
      </c>
      <c r="U112" s="385" t="s">
        <v>202</v>
      </c>
      <c r="V112" s="385" t="s">
        <v>157</v>
      </c>
      <c r="W112" s="356" t="s">
        <v>379</v>
      </c>
      <c r="X112" s="356">
        <v>2015.0</v>
      </c>
      <c r="Y112" s="385">
        <v>1.0</v>
      </c>
      <c r="Z112" s="385">
        <v>31.0</v>
      </c>
      <c r="AA112" s="386">
        <v>7.14E7</v>
      </c>
      <c r="AB112" s="385">
        <v>360.0</v>
      </c>
      <c r="AC112" s="387">
        <v>1.139875E9</v>
      </c>
      <c r="AD112" s="35">
        <v>2.221345E9</v>
      </c>
      <c r="AE112" s="388" t="s">
        <v>180</v>
      </c>
      <c r="AF112" s="388"/>
      <c r="AG112" s="388"/>
      <c r="AH112" s="388"/>
      <c r="AI112" s="388"/>
      <c r="AJ112" s="389"/>
    </row>
    <row r="113" ht="15.75" customHeight="1">
      <c r="A113" s="418" t="s">
        <v>302</v>
      </c>
      <c r="B113" s="391">
        <v>1.169372118E9</v>
      </c>
      <c r="C113" s="384" t="s">
        <v>413</v>
      </c>
      <c r="D113" s="385" t="s">
        <v>414</v>
      </c>
      <c r="E113" s="385" t="s">
        <v>415</v>
      </c>
      <c r="F113" s="356">
        <v>9.0089426E7</v>
      </c>
      <c r="G113" s="356" t="s">
        <v>416</v>
      </c>
      <c r="H113" s="385" t="s">
        <v>417</v>
      </c>
      <c r="I113" s="385" t="s">
        <v>960</v>
      </c>
      <c r="J113" s="385">
        <v>212213.0</v>
      </c>
      <c r="K113" s="385" t="s">
        <v>160</v>
      </c>
      <c r="L113" s="386">
        <v>728000.0</v>
      </c>
      <c r="M113" s="385">
        <v>43941.0</v>
      </c>
      <c r="N113" s="385">
        <v>-63.4201666667</v>
      </c>
      <c r="O113" s="385">
        <v>50.5488638889</v>
      </c>
      <c r="P113" s="356" t="s">
        <v>419</v>
      </c>
      <c r="Q113" s="385" t="s">
        <v>162</v>
      </c>
      <c r="R113" s="385" t="s">
        <v>157</v>
      </c>
      <c r="S113" s="385" t="s">
        <v>157</v>
      </c>
      <c r="T113" s="385" t="s">
        <v>420</v>
      </c>
      <c r="U113" s="385" t="s">
        <v>421</v>
      </c>
      <c r="V113" s="385" t="s">
        <v>157</v>
      </c>
      <c r="W113" s="356" t="s">
        <v>422</v>
      </c>
      <c r="X113" s="356">
        <v>2015.0</v>
      </c>
      <c r="Y113" s="385">
        <v>1.0</v>
      </c>
      <c r="Z113" s="385">
        <v>31.0</v>
      </c>
      <c r="AA113" s="386">
        <v>108000.0</v>
      </c>
      <c r="AB113" s="385">
        <v>365.0</v>
      </c>
      <c r="AC113" s="387">
        <v>6.0722E7</v>
      </c>
      <c r="AD113" s="35">
        <v>1.995762E9</v>
      </c>
      <c r="AE113" s="388" t="s">
        <v>320</v>
      </c>
      <c r="AF113" s="388"/>
      <c r="AG113" s="388"/>
      <c r="AH113" s="388"/>
      <c r="AI113" s="388"/>
      <c r="AJ113" s="389"/>
    </row>
    <row r="114" ht="15.75" customHeight="1">
      <c r="A114" s="418" t="s">
        <v>239</v>
      </c>
      <c r="B114" s="391">
        <v>3.368219922E9</v>
      </c>
      <c r="C114" s="384" t="s">
        <v>169</v>
      </c>
      <c r="D114" s="385" t="s">
        <v>170</v>
      </c>
      <c r="E114" s="385" t="s">
        <v>171</v>
      </c>
      <c r="F114" s="356">
        <v>9.0096116E7</v>
      </c>
      <c r="G114" s="356" t="s">
        <v>51</v>
      </c>
      <c r="H114" s="385" t="s">
        <v>426</v>
      </c>
      <c r="I114" s="385" t="s">
        <v>961</v>
      </c>
      <c r="J114" s="385">
        <v>212235.0</v>
      </c>
      <c r="K114" s="385" t="s">
        <v>428</v>
      </c>
      <c r="L114" s="386">
        <v>5.125911E7</v>
      </c>
      <c r="M114" s="385">
        <v>46182.0</v>
      </c>
      <c r="N114" s="385">
        <v>-73.6852222222</v>
      </c>
      <c r="O114" s="385">
        <v>61.6802222222</v>
      </c>
      <c r="P114" s="356" t="s">
        <v>429</v>
      </c>
      <c r="Q114" s="385" t="s">
        <v>162</v>
      </c>
      <c r="R114" s="385" t="s">
        <v>157</v>
      </c>
      <c r="S114" s="385" t="s">
        <v>157</v>
      </c>
      <c r="T114" s="385" t="s">
        <v>157</v>
      </c>
      <c r="U114" s="385" t="s">
        <v>430</v>
      </c>
      <c r="V114" s="385" t="s">
        <v>157</v>
      </c>
      <c r="W114" s="393" t="s">
        <v>431</v>
      </c>
      <c r="X114" s="356">
        <v>2015.0</v>
      </c>
      <c r="Y114" s="385">
        <v>1.0</v>
      </c>
      <c r="Z114" s="385">
        <v>31.0</v>
      </c>
      <c r="AA114" s="386">
        <v>4.8642E7</v>
      </c>
      <c r="AB114" s="385">
        <v>365.0</v>
      </c>
      <c r="AC114" s="387">
        <v>6.26872E8</v>
      </c>
      <c r="AD114" s="35">
        <v>6.26872E8</v>
      </c>
      <c r="AE114" s="388" t="s">
        <v>432</v>
      </c>
      <c r="AF114" s="388"/>
      <c r="AG114" s="388"/>
      <c r="AH114" s="388"/>
      <c r="AI114" s="388"/>
      <c r="AJ114" s="389"/>
    </row>
    <row r="115" ht="15.75" customHeight="1">
      <c r="A115" s="418">
        <v>9.0482043E7</v>
      </c>
      <c r="B115" s="391">
        <v>1.146066668E9</v>
      </c>
      <c r="C115" s="384" t="s">
        <v>401</v>
      </c>
      <c r="D115" s="385" t="s">
        <v>402</v>
      </c>
      <c r="E115" s="385" t="s">
        <v>210</v>
      </c>
      <c r="F115" s="356">
        <v>9.0156969E7</v>
      </c>
      <c r="G115" s="356" t="s">
        <v>41</v>
      </c>
      <c r="H115" s="385" t="s">
        <v>440</v>
      </c>
      <c r="I115" s="385" t="s">
        <v>962</v>
      </c>
      <c r="J115" s="385">
        <v>2125.0</v>
      </c>
      <c r="K115" s="385" t="s">
        <v>174</v>
      </c>
      <c r="L115" s="386">
        <v>1.0124E8</v>
      </c>
      <c r="M115" s="385">
        <v>44168.0</v>
      </c>
      <c r="N115" s="385">
        <v>-78.4505515833</v>
      </c>
      <c r="O115" s="385">
        <v>48.2852119139</v>
      </c>
      <c r="P115" s="356" t="s">
        <v>442</v>
      </c>
      <c r="Q115" s="385" t="s">
        <v>162</v>
      </c>
      <c r="R115" s="385" t="s">
        <v>443</v>
      </c>
      <c r="S115" s="385" t="s">
        <v>157</v>
      </c>
      <c r="T115" s="385" t="s">
        <v>444</v>
      </c>
      <c r="U115" s="385" t="s">
        <v>254</v>
      </c>
      <c r="V115" s="385" t="s">
        <v>157</v>
      </c>
      <c r="W115" s="393" t="s">
        <v>445</v>
      </c>
      <c r="X115" s="356">
        <v>2015.0</v>
      </c>
      <c r="Y115" s="385">
        <v>1.0</v>
      </c>
      <c r="Z115" s="385">
        <v>31.0</v>
      </c>
      <c r="AA115" s="386">
        <v>9.3787E7</v>
      </c>
      <c r="AB115" s="385">
        <v>365.0</v>
      </c>
      <c r="AC115" s="387">
        <v>1.009134E9</v>
      </c>
      <c r="AD115" s="35">
        <v>1.171517E9</v>
      </c>
      <c r="AE115" s="388" t="s">
        <v>180</v>
      </c>
      <c r="AF115" s="388"/>
      <c r="AG115" s="388"/>
      <c r="AH115" s="388"/>
      <c r="AI115" s="388"/>
      <c r="AJ115" s="389"/>
    </row>
    <row r="116" ht="15.75" customHeight="1">
      <c r="A116" s="418">
        <v>9.0482043E7</v>
      </c>
      <c r="B116" s="391">
        <v>1.146066668E9</v>
      </c>
      <c r="C116" s="384" t="s">
        <v>450</v>
      </c>
      <c r="D116" s="385" t="s">
        <v>451</v>
      </c>
      <c r="E116" s="385" t="s">
        <v>452</v>
      </c>
      <c r="F116" s="356">
        <v>9.0188954E7</v>
      </c>
      <c r="G116" s="356" t="s">
        <v>18</v>
      </c>
      <c r="H116" s="385" t="s">
        <v>453</v>
      </c>
      <c r="I116" s="385" t="s">
        <v>963</v>
      </c>
      <c r="J116" s="385">
        <v>2125.0</v>
      </c>
      <c r="K116" s="385" t="s">
        <v>174</v>
      </c>
      <c r="L116" s="386">
        <v>2192000.0</v>
      </c>
      <c r="M116" s="385">
        <v>55195.0</v>
      </c>
      <c r="N116" s="385">
        <v>-77.6452579737</v>
      </c>
      <c r="O116" s="385">
        <v>48.1358953015</v>
      </c>
      <c r="P116" s="356" t="s">
        <v>224</v>
      </c>
      <c r="Q116" s="385" t="s">
        <v>176</v>
      </c>
      <c r="R116" s="385" t="s">
        <v>157</v>
      </c>
      <c r="S116" s="385" t="s">
        <v>157</v>
      </c>
      <c r="T116" s="385" t="s">
        <v>455</v>
      </c>
      <c r="U116" s="385" t="s">
        <v>202</v>
      </c>
      <c r="V116" s="385" t="s">
        <v>157</v>
      </c>
      <c r="W116" s="356" t="s">
        <v>379</v>
      </c>
      <c r="X116" s="356">
        <v>2015.0</v>
      </c>
      <c r="Y116" s="385">
        <v>1.0</v>
      </c>
      <c r="Z116" s="385">
        <v>31.0</v>
      </c>
      <c r="AA116" s="386">
        <v>3197000.0</v>
      </c>
      <c r="AB116" s="385">
        <v>365.0</v>
      </c>
      <c r="AC116" s="387">
        <v>1.3371E7</v>
      </c>
      <c r="AD116" s="35">
        <v>1.3371E7</v>
      </c>
      <c r="AE116" s="388" t="s">
        <v>456</v>
      </c>
      <c r="AF116" s="388"/>
      <c r="AG116" s="388"/>
      <c r="AH116" s="388"/>
      <c r="AI116" s="388"/>
      <c r="AJ116" s="389"/>
    </row>
    <row r="117" ht="15.75" customHeight="1">
      <c r="A117" s="419"/>
      <c r="B117" s="375"/>
      <c r="C117" s="384" t="s">
        <v>461</v>
      </c>
      <c r="D117" s="385" t="s">
        <v>462</v>
      </c>
      <c r="E117" s="385" t="s">
        <v>463</v>
      </c>
      <c r="F117" s="356">
        <v>9.0198573E7</v>
      </c>
      <c r="G117" s="356" t="s">
        <v>469</v>
      </c>
      <c r="H117" s="385" t="s">
        <v>470</v>
      </c>
      <c r="I117" s="385" t="s">
        <v>466</v>
      </c>
      <c r="J117" s="385">
        <v>212233.0</v>
      </c>
      <c r="K117" s="385" t="s">
        <v>467</v>
      </c>
      <c r="L117" s="386">
        <v>5.1041E7</v>
      </c>
      <c r="M117" s="385">
        <v>43850.0</v>
      </c>
      <c r="N117" s="385">
        <v>-76.673797</v>
      </c>
      <c r="O117" s="385">
        <v>49.245976</v>
      </c>
      <c r="P117" s="356" t="s">
        <v>378</v>
      </c>
      <c r="Q117" s="385" t="s">
        <v>176</v>
      </c>
      <c r="R117" s="385" t="s">
        <v>157</v>
      </c>
      <c r="S117" s="385" t="s">
        <v>157</v>
      </c>
      <c r="T117" s="385" t="s">
        <v>177</v>
      </c>
      <c r="U117" s="385" t="s">
        <v>178</v>
      </c>
      <c r="V117" s="385" t="s">
        <v>157</v>
      </c>
      <c r="W117" s="393" t="s">
        <v>468</v>
      </c>
      <c r="X117" s="356">
        <v>2015.0</v>
      </c>
      <c r="Y117" s="385">
        <v>1.0</v>
      </c>
      <c r="Z117" s="385">
        <v>31.0</v>
      </c>
      <c r="AA117" s="386">
        <v>5.5438E7</v>
      </c>
      <c r="AB117" s="385">
        <v>365.0</v>
      </c>
      <c r="AC117" s="387">
        <v>7.3824E8</v>
      </c>
      <c r="AD117" s="35">
        <v>7.53713E8</v>
      </c>
      <c r="AE117" s="388" t="s">
        <v>180</v>
      </c>
      <c r="AF117" s="388"/>
      <c r="AG117" s="388"/>
      <c r="AH117" s="388"/>
      <c r="AI117" s="388"/>
      <c r="AJ117" s="389"/>
    </row>
    <row r="118" ht="15.75" customHeight="1">
      <c r="A118" s="419"/>
      <c r="B118" s="375"/>
      <c r="C118" s="384" t="s">
        <v>193</v>
      </c>
      <c r="D118" s="385" t="s">
        <v>194</v>
      </c>
      <c r="E118" s="385" t="s">
        <v>195</v>
      </c>
      <c r="F118" s="356">
        <v>9.0328741E7</v>
      </c>
      <c r="G118" s="356" t="s">
        <v>21</v>
      </c>
      <c r="H118" s="385" t="s">
        <v>500</v>
      </c>
      <c r="I118" s="385" t="s">
        <v>964</v>
      </c>
      <c r="J118" s="385">
        <v>212223.0</v>
      </c>
      <c r="K118" s="385" t="s">
        <v>199</v>
      </c>
      <c r="L118" s="386">
        <v>1.8974E7</v>
      </c>
      <c r="M118" s="385">
        <v>45805.0</v>
      </c>
      <c r="N118" s="385">
        <v>-77.5546200629</v>
      </c>
      <c r="O118" s="385">
        <v>48.1617105178</v>
      </c>
      <c r="P118" s="356" t="s">
        <v>224</v>
      </c>
      <c r="Q118" s="385" t="s">
        <v>176</v>
      </c>
      <c r="R118" s="385" t="s">
        <v>157</v>
      </c>
      <c r="S118" s="385" t="s">
        <v>157</v>
      </c>
      <c r="T118" s="385" t="s">
        <v>455</v>
      </c>
      <c r="U118" s="385" t="s">
        <v>202</v>
      </c>
      <c r="V118" s="385" t="s">
        <v>157</v>
      </c>
      <c r="W118" s="356" t="s">
        <v>203</v>
      </c>
      <c r="X118" s="356">
        <v>2015.0</v>
      </c>
      <c r="Y118" s="385">
        <v>1.0</v>
      </c>
      <c r="Z118" s="385">
        <v>31.0</v>
      </c>
      <c r="AA118" s="386">
        <v>2.6583E7</v>
      </c>
      <c r="AB118" s="385">
        <v>365.0</v>
      </c>
      <c r="AC118" s="387">
        <v>3.62087E8</v>
      </c>
      <c r="AD118" s="35">
        <v>3.6673E8</v>
      </c>
      <c r="AE118" s="388" t="s">
        <v>502</v>
      </c>
      <c r="AF118" s="388"/>
      <c r="AG118" s="388"/>
      <c r="AH118" s="388"/>
      <c r="AI118" s="388"/>
      <c r="AJ118" s="389"/>
    </row>
    <row r="119" ht="15.75" customHeight="1">
      <c r="A119" s="418" t="s">
        <v>302</v>
      </c>
      <c r="B119" s="391">
        <v>1.169372118E9</v>
      </c>
      <c r="C119" s="384" t="s">
        <v>527</v>
      </c>
      <c r="D119" s="385" t="s">
        <v>528</v>
      </c>
      <c r="E119" s="385" t="s">
        <v>529</v>
      </c>
      <c r="F119" s="356">
        <v>9.0379504E7</v>
      </c>
      <c r="G119" s="356" t="s">
        <v>530</v>
      </c>
      <c r="H119" s="385" t="s">
        <v>531</v>
      </c>
      <c r="I119" s="385" t="s">
        <v>532</v>
      </c>
      <c r="J119" s="385">
        <v>212220.0</v>
      </c>
      <c r="K119" s="385" t="s">
        <v>199</v>
      </c>
      <c r="L119" s="386">
        <v>1904090.0</v>
      </c>
      <c r="M119" s="385">
        <v>45182.0</v>
      </c>
      <c r="N119" s="385">
        <v>-79.2321944444</v>
      </c>
      <c r="O119" s="385">
        <v>49.5737222222</v>
      </c>
      <c r="P119" s="356" t="s">
        <v>378</v>
      </c>
      <c r="Q119" s="385" t="s">
        <v>176</v>
      </c>
      <c r="R119" s="385" t="s">
        <v>157</v>
      </c>
      <c r="S119" s="385" t="s">
        <v>157</v>
      </c>
      <c r="T119" s="385" t="s">
        <v>400</v>
      </c>
      <c r="U119" s="385" t="s">
        <v>202</v>
      </c>
      <c r="V119" s="385" t="s">
        <v>157</v>
      </c>
      <c r="W119" s="393" t="s">
        <v>481</v>
      </c>
      <c r="X119" s="356">
        <v>2015.0</v>
      </c>
      <c r="Y119" s="385">
        <v>1.0</v>
      </c>
      <c r="Z119" s="385">
        <v>31.0</v>
      </c>
      <c r="AA119" s="386">
        <v>1621990.0</v>
      </c>
      <c r="AB119" s="385">
        <v>364.0</v>
      </c>
      <c r="AC119" s="387">
        <v>1.394435E7</v>
      </c>
      <c r="AD119" s="35">
        <v>1.07693193E9</v>
      </c>
      <c r="AE119" s="388" t="s">
        <v>180</v>
      </c>
      <c r="AF119" s="388"/>
      <c r="AG119" s="388"/>
      <c r="AH119" s="388"/>
      <c r="AI119" s="388"/>
      <c r="AJ119" s="389"/>
    </row>
    <row r="120" ht="15.75" customHeight="1">
      <c r="A120" s="418" t="s">
        <v>227</v>
      </c>
      <c r="B120" s="391">
        <v>1.143622745E9</v>
      </c>
      <c r="C120" s="384" t="s">
        <v>539</v>
      </c>
      <c r="D120" s="385" t="s">
        <v>540</v>
      </c>
      <c r="E120" s="385" t="s">
        <v>541</v>
      </c>
      <c r="F120" s="356">
        <v>9.0458738E7</v>
      </c>
      <c r="G120" s="356" t="s">
        <v>546</v>
      </c>
      <c r="H120" s="385" t="s">
        <v>549</v>
      </c>
      <c r="I120" s="385" t="s">
        <v>544</v>
      </c>
      <c r="J120" s="385">
        <v>212220.0</v>
      </c>
      <c r="K120" s="385" t="s">
        <v>199</v>
      </c>
      <c r="L120" s="386">
        <v>6.2E7</v>
      </c>
      <c r="M120" s="385">
        <v>45085.0</v>
      </c>
      <c r="N120" s="385">
        <v>-76.1463888889</v>
      </c>
      <c r="O120" s="385">
        <v>49.4983333333</v>
      </c>
      <c r="P120" s="356" t="s">
        <v>378</v>
      </c>
      <c r="Q120" s="385" t="s">
        <v>176</v>
      </c>
      <c r="R120" s="385" t="s">
        <v>157</v>
      </c>
      <c r="S120" s="385" t="s">
        <v>157</v>
      </c>
      <c r="T120" s="385" t="s">
        <v>545</v>
      </c>
      <c r="U120" s="385" t="s">
        <v>178</v>
      </c>
      <c r="V120" s="385" t="s">
        <v>157</v>
      </c>
      <c r="W120" s="393" t="s">
        <v>481</v>
      </c>
      <c r="X120" s="356">
        <v>2015.0</v>
      </c>
      <c r="Y120" s="385">
        <v>1.0</v>
      </c>
      <c r="Z120" s="385">
        <v>31.0</v>
      </c>
      <c r="AA120" s="386">
        <v>5.2862E7</v>
      </c>
      <c r="AB120" s="385">
        <v>365.0</v>
      </c>
      <c r="AC120" s="387">
        <v>6.19358E8</v>
      </c>
      <c r="AD120" s="35">
        <v>6.23631E8</v>
      </c>
      <c r="AE120" s="388" t="s">
        <v>180</v>
      </c>
      <c r="AF120" s="388"/>
      <c r="AG120" s="388"/>
      <c r="AH120" s="388"/>
      <c r="AI120" s="388"/>
      <c r="AJ120" s="389"/>
    </row>
    <row r="121" ht="15.75" customHeight="1">
      <c r="A121" s="418" t="s">
        <v>190</v>
      </c>
      <c r="B121" s="391">
        <v>1.161259883E9</v>
      </c>
      <c r="C121" s="384" t="s">
        <v>450</v>
      </c>
      <c r="D121" s="385" t="s">
        <v>451</v>
      </c>
      <c r="E121" s="385" t="s">
        <v>452</v>
      </c>
      <c r="F121" s="356">
        <v>9.0466574E7</v>
      </c>
      <c r="G121" s="356" t="s">
        <v>36</v>
      </c>
      <c r="H121" s="385" t="s">
        <v>457</v>
      </c>
      <c r="I121" s="385" t="s">
        <v>965</v>
      </c>
      <c r="J121" s="385">
        <v>2125.0</v>
      </c>
      <c r="K121" s="385" t="s">
        <v>174</v>
      </c>
      <c r="L121" s="386">
        <v>5094000.0</v>
      </c>
      <c r="M121" s="385">
        <v>46170.0</v>
      </c>
      <c r="N121" s="385">
        <v>-77.675</v>
      </c>
      <c r="O121" s="385">
        <v>48.1277777778</v>
      </c>
      <c r="P121" s="356" t="s">
        <v>224</v>
      </c>
      <c r="Q121" s="385" t="s">
        <v>176</v>
      </c>
      <c r="R121" s="385" t="s">
        <v>157</v>
      </c>
      <c r="S121" s="385" t="s">
        <v>157</v>
      </c>
      <c r="T121" s="385" t="s">
        <v>455</v>
      </c>
      <c r="U121" s="385" t="s">
        <v>202</v>
      </c>
      <c r="V121" s="385" t="s">
        <v>157</v>
      </c>
      <c r="W121" s="356" t="s">
        <v>379</v>
      </c>
      <c r="X121" s="356">
        <v>2015.0</v>
      </c>
      <c r="Y121" s="385">
        <v>1.0</v>
      </c>
      <c r="Z121" s="385">
        <v>31.0</v>
      </c>
      <c r="AA121" s="386">
        <v>865000.0</v>
      </c>
      <c r="AB121" s="385">
        <v>365.0</v>
      </c>
      <c r="AC121" s="387">
        <v>4573000.0</v>
      </c>
      <c r="AD121" s="35">
        <v>9.9592E7</v>
      </c>
      <c r="AE121" s="388" t="s">
        <v>180</v>
      </c>
      <c r="AF121" s="388"/>
      <c r="AG121" s="388"/>
      <c r="AH121" s="388"/>
      <c r="AI121" s="388"/>
      <c r="AJ121" s="389"/>
    </row>
    <row r="122" ht="15.75" customHeight="1">
      <c r="A122" s="418" t="s">
        <v>167</v>
      </c>
      <c r="B122" s="391">
        <v>1.143042803E9</v>
      </c>
      <c r="C122" s="384" t="s">
        <v>573</v>
      </c>
      <c r="D122" s="385" t="s">
        <v>574</v>
      </c>
      <c r="E122" s="385" t="s">
        <v>575</v>
      </c>
      <c r="F122" s="356">
        <v>9.0498775E7</v>
      </c>
      <c r="G122" s="356" t="s">
        <v>569</v>
      </c>
      <c r="H122" s="385" t="s">
        <v>578</v>
      </c>
      <c r="I122" s="385" t="s">
        <v>571</v>
      </c>
      <c r="J122" s="385">
        <v>21222.0</v>
      </c>
      <c r="K122" s="385" t="s">
        <v>199</v>
      </c>
      <c r="L122" s="386">
        <v>1.51398E8</v>
      </c>
      <c r="M122" s="385">
        <v>67484.0</v>
      </c>
      <c r="N122" s="385">
        <v>-77.7525081265</v>
      </c>
      <c r="O122" s="385">
        <v>48.0992901277</v>
      </c>
      <c r="P122" s="356" t="s">
        <v>224</v>
      </c>
      <c r="Q122" s="385" t="s">
        <v>176</v>
      </c>
      <c r="R122" s="385" t="s">
        <v>157</v>
      </c>
      <c r="S122" s="385" t="s">
        <v>157</v>
      </c>
      <c r="T122" s="385" t="s">
        <v>455</v>
      </c>
      <c r="U122" s="385" t="s">
        <v>202</v>
      </c>
      <c r="V122" s="385" t="s">
        <v>157</v>
      </c>
      <c r="W122" s="356" t="s">
        <v>203</v>
      </c>
      <c r="X122" s="356">
        <v>2015.0</v>
      </c>
      <c r="Y122" s="385">
        <v>1.0</v>
      </c>
      <c r="Z122" s="385">
        <v>0.0</v>
      </c>
      <c r="AA122" s="386">
        <v>0.0</v>
      </c>
      <c r="AB122" s="385">
        <v>215.0</v>
      </c>
      <c r="AC122" s="387">
        <v>1.196725E9</v>
      </c>
      <c r="AD122" s="35">
        <v>1.198924E9</v>
      </c>
      <c r="AE122" s="388" t="s">
        <v>572</v>
      </c>
      <c r="AF122" s="388"/>
      <c r="AG122" s="388"/>
      <c r="AH122" s="388"/>
      <c r="AI122" s="388"/>
      <c r="AJ122" s="389"/>
    </row>
    <row r="123" ht="15.75" customHeight="1">
      <c r="A123" s="418" t="s">
        <v>286</v>
      </c>
      <c r="B123" s="391">
        <v>3.368221159E9</v>
      </c>
      <c r="C123" s="392" t="s">
        <v>276</v>
      </c>
      <c r="D123" s="385" t="s">
        <v>277</v>
      </c>
      <c r="E123" s="385" t="s">
        <v>278</v>
      </c>
      <c r="F123" s="356">
        <v>9.0510397E7</v>
      </c>
      <c r="G123" s="393" t="s">
        <v>358</v>
      </c>
      <c r="H123" s="385" t="s">
        <v>364</v>
      </c>
      <c r="I123" s="385" t="s">
        <v>333</v>
      </c>
      <c r="J123" s="385">
        <v>212210.0</v>
      </c>
      <c r="K123" s="385" t="s">
        <v>160</v>
      </c>
      <c r="L123" s="386">
        <v>3.72E8</v>
      </c>
      <c r="M123" s="385">
        <v>44222.0</v>
      </c>
      <c r="N123" s="385">
        <v>-67.3664734617</v>
      </c>
      <c r="O123" s="385">
        <v>52.3563272427</v>
      </c>
      <c r="P123" s="356" t="s">
        <v>360</v>
      </c>
      <c r="Q123" s="385" t="s">
        <v>162</v>
      </c>
      <c r="R123" s="385" t="s">
        <v>361</v>
      </c>
      <c r="S123" s="385" t="s">
        <v>157</v>
      </c>
      <c r="T123" s="385" t="s">
        <v>362</v>
      </c>
      <c r="U123" s="385" t="s">
        <v>363</v>
      </c>
      <c r="V123" s="385" t="s">
        <v>157</v>
      </c>
      <c r="W123" s="356" t="s">
        <v>164</v>
      </c>
      <c r="X123" s="356">
        <v>2015.0</v>
      </c>
      <c r="Y123" s="385">
        <v>1.0</v>
      </c>
      <c r="Z123" s="385">
        <v>31.0</v>
      </c>
      <c r="AA123" s="386">
        <v>3.72E8</v>
      </c>
      <c r="AB123" s="385">
        <v>365.0</v>
      </c>
      <c r="AC123" s="387">
        <v>1.70829E9</v>
      </c>
      <c r="AD123" s="35">
        <v>1.961676E9</v>
      </c>
      <c r="AE123" s="388" t="s">
        <v>320</v>
      </c>
      <c r="AF123" s="388"/>
      <c r="AG123" s="388"/>
      <c r="AH123" s="388"/>
      <c r="AI123" s="388"/>
      <c r="AJ123" s="389"/>
    </row>
    <row r="124" ht="15.75" customHeight="1">
      <c r="A124" s="418" t="s">
        <v>237</v>
      </c>
      <c r="B124" s="391">
        <v>1.145570769E9</v>
      </c>
      <c r="C124" s="384" t="s">
        <v>258</v>
      </c>
      <c r="D124" s="385" t="s">
        <v>259</v>
      </c>
      <c r="E124" s="385" t="s">
        <v>260</v>
      </c>
      <c r="F124" s="356">
        <v>9.0518259E7</v>
      </c>
      <c r="G124" s="356" t="s">
        <v>26</v>
      </c>
      <c r="H124" s="385" t="s">
        <v>582</v>
      </c>
      <c r="I124" s="385" t="s">
        <v>966</v>
      </c>
      <c r="J124" s="385">
        <v>212223.0</v>
      </c>
      <c r="K124" s="385" t="s">
        <v>199</v>
      </c>
      <c r="L124" s="386">
        <v>4.8084E7</v>
      </c>
      <c r="M124" s="385">
        <v>55401.0</v>
      </c>
      <c r="N124" s="385">
        <v>-78.313093</v>
      </c>
      <c r="O124" s="385">
        <v>48.152773</v>
      </c>
      <c r="P124" s="356" t="s">
        <v>252</v>
      </c>
      <c r="Q124" s="385" t="s">
        <v>176</v>
      </c>
      <c r="R124" s="385" t="s">
        <v>157</v>
      </c>
      <c r="S124" s="385" t="s">
        <v>157</v>
      </c>
      <c r="T124" s="385" t="s">
        <v>157</v>
      </c>
      <c r="U124" s="385" t="s">
        <v>254</v>
      </c>
      <c r="V124" s="385" t="s">
        <v>157</v>
      </c>
      <c r="W124" s="356" t="s">
        <v>203</v>
      </c>
      <c r="X124" s="356">
        <v>2015.0</v>
      </c>
      <c r="Y124" s="385">
        <v>1.0</v>
      </c>
      <c r="Z124" s="385">
        <v>31.0</v>
      </c>
      <c r="AA124" s="386">
        <v>4.8226E7</v>
      </c>
      <c r="AB124" s="385">
        <v>365.0</v>
      </c>
      <c r="AC124" s="387">
        <v>5.44753E8</v>
      </c>
      <c r="AD124" s="35">
        <v>8.31726E8</v>
      </c>
      <c r="AE124" s="388" t="s">
        <v>584</v>
      </c>
      <c r="AF124" s="388"/>
      <c r="AG124" s="388"/>
      <c r="AH124" s="388"/>
      <c r="AI124" s="388"/>
      <c r="AJ124" s="389"/>
    </row>
    <row r="125" ht="15.75" customHeight="1">
      <c r="A125" s="418" t="s">
        <v>166</v>
      </c>
      <c r="B125" s="391">
        <v>3.365994436E9</v>
      </c>
      <c r="C125" s="384" t="s">
        <v>401</v>
      </c>
      <c r="D125" s="385" t="s">
        <v>402</v>
      </c>
      <c r="E125" s="385" t="s">
        <v>210</v>
      </c>
      <c r="F125" s="356" t="s">
        <v>615</v>
      </c>
      <c r="G125" s="356" t="s">
        <v>40</v>
      </c>
      <c r="H125" s="385" t="s">
        <v>967</v>
      </c>
      <c r="I125" s="385" t="s">
        <v>968</v>
      </c>
      <c r="J125" s="385">
        <v>2125.0</v>
      </c>
      <c r="K125" s="385" t="s">
        <v>174</v>
      </c>
      <c r="L125" s="386">
        <v>219000.0</v>
      </c>
      <c r="M125" s="385">
        <v>55317.0</v>
      </c>
      <c r="N125" s="385">
        <v>-78.2849583732</v>
      </c>
      <c r="O125" s="385">
        <v>48.226815623</v>
      </c>
      <c r="P125" s="356" t="s">
        <v>618</v>
      </c>
      <c r="Q125" s="385" t="s">
        <v>176</v>
      </c>
      <c r="R125" s="385" t="s">
        <v>157</v>
      </c>
      <c r="S125" s="385" t="s">
        <v>157</v>
      </c>
      <c r="T125" s="385" t="s">
        <v>157</v>
      </c>
      <c r="U125" s="385" t="s">
        <v>202</v>
      </c>
      <c r="V125" s="385" t="s">
        <v>157</v>
      </c>
      <c r="W125" s="356" t="s">
        <v>379</v>
      </c>
      <c r="X125" s="356">
        <v>2015.0</v>
      </c>
      <c r="Y125" s="385">
        <v>1.0</v>
      </c>
      <c r="Z125" s="385">
        <v>31.0</v>
      </c>
      <c r="AA125" s="386">
        <v>215000.0</v>
      </c>
      <c r="AB125" s="385">
        <v>365.0</v>
      </c>
      <c r="AC125" s="387">
        <v>2276000.0</v>
      </c>
      <c r="AD125" s="35">
        <v>3.23315E8</v>
      </c>
      <c r="AE125" s="388" t="s">
        <v>180</v>
      </c>
      <c r="AF125" s="388"/>
      <c r="AG125" s="388"/>
      <c r="AH125" s="388"/>
      <c r="AI125" s="388"/>
      <c r="AJ125" s="389"/>
    </row>
    <row r="126" ht="15.75" customHeight="1">
      <c r="A126" s="418" t="s">
        <v>227</v>
      </c>
      <c r="B126" s="391">
        <v>1.143622745E9</v>
      </c>
      <c r="C126" s="392" t="s">
        <v>276</v>
      </c>
      <c r="D126" s="385" t="s">
        <v>277</v>
      </c>
      <c r="E126" s="385" t="s">
        <v>278</v>
      </c>
      <c r="F126" s="356" t="s">
        <v>338</v>
      </c>
      <c r="G126" s="356" t="s">
        <v>339</v>
      </c>
      <c r="H126" s="385" t="s">
        <v>340</v>
      </c>
      <c r="I126" s="385" t="s">
        <v>333</v>
      </c>
      <c r="J126" s="385">
        <v>212210.0</v>
      </c>
      <c r="K126" s="385" t="s">
        <v>160</v>
      </c>
      <c r="L126" s="386">
        <v>5.0689E7</v>
      </c>
      <c r="M126" s="385">
        <v>69577.0</v>
      </c>
      <c r="N126" s="385">
        <v>-67.3125504351</v>
      </c>
      <c r="O126" s="385">
        <v>52.7645752127</v>
      </c>
      <c r="P126" s="356" t="s">
        <v>334</v>
      </c>
      <c r="Q126" s="385" t="s">
        <v>162</v>
      </c>
      <c r="R126" s="385" t="s">
        <v>157</v>
      </c>
      <c r="S126" s="385" t="s">
        <v>157</v>
      </c>
      <c r="T126" s="385" t="s">
        <v>336</v>
      </c>
      <c r="U126" s="385" t="s">
        <v>337</v>
      </c>
      <c r="V126" s="385" t="s">
        <v>157</v>
      </c>
      <c r="W126" s="356" t="s">
        <v>164</v>
      </c>
      <c r="X126" s="356">
        <v>2015.0</v>
      </c>
      <c r="Y126" s="385">
        <v>1.0</v>
      </c>
      <c r="Z126" s="385">
        <v>31.0</v>
      </c>
      <c r="AA126" s="386">
        <v>5.0689E7</v>
      </c>
      <c r="AB126" s="385">
        <v>365.0</v>
      </c>
      <c r="AC126" s="387">
        <v>5.60236E8</v>
      </c>
      <c r="AD126" s="35">
        <v>2.983747804E10</v>
      </c>
      <c r="AE126" s="388" t="s">
        <v>320</v>
      </c>
      <c r="AF126" s="388"/>
      <c r="AG126" s="388"/>
      <c r="AH126" s="388"/>
      <c r="AI126" s="388"/>
      <c r="AJ126" s="389"/>
    </row>
    <row r="127" ht="15.75" customHeight="1">
      <c r="A127" s="418" t="s">
        <v>239</v>
      </c>
      <c r="B127" s="391">
        <v>3.368219922E9</v>
      </c>
      <c r="C127" s="384" t="s">
        <v>169</v>
      </c>
      <c r="D127" s="385" t="s">
        <v>170</v>
      </c>
      <c r="E127" s="385" t="s">
        <v>171</v>
      </c>
      <c r="F127" s="356" t="s">
        <v>620</v>
      </c>
      <c r="G127" s="356" t="s">
        <v>621</v>
      </c>
      <c r="H127" s="385" t="s">
        <v>969</v>
      </c>
      <c r="I127" s="385" t="s">
        <v>970</v>
      </c>
      <c r="J127" s="385">
        <v>2125.0</v>
      </c>
      <c r="K127" s="385" t="s">
        <v>174</v>
      </c>
      <c r="L127" s="386">
        <v>6.0077E7</v>
      </c>
      <c r="M127" s="385">
        <v>55493.0</v>
      </c>
      <c r="N127" s="385">
        <v>-77.788861</v>
      </c>
      <c r="O127" s="385">
        <v>49.759722</v>
      </c>
      <c r="P127" s="356" t="s">
        <v>175</v>
      </c>
      <c r="Q127" s="385" t="s">
        <v>176</v>
      </c>
      <c r="R127" s="385" t="s">
        <v>157</v>
      </c>
      <c r="S127" s="385" t="s">
        <v>157</v>
      </c>
      <c r="T127" s="385" t="s">
        <v>177</v>
      </c>
      <c r="U127" s="385" t="s">
        <v>178</v>
      </c>
      <c r="V127" s="385" t="s">
        <v>157</v>
      </c>
      <c r="W127" s="393" t="s">
        <v>623</v>
      </c>
      <c r="X127" s="356">
        <v>2015.0</v>
      </c>
      <c r="Y127" s="385">
        <v>4.0</v>
      </c>
      <c r="Z127" s="385">
        <v>9.0</v>
      </c>
      <c r="AA127" s="386">
        <v>8844490.0</v>
      </c>
      <c r="AB127" s="385">
        <v>254.0</v>
      </c>
      <c r="AC127" s="387">
        <v>5.545674E7</v>
      </c>
      <c r="AD127" s="35">
        <v>5.545674E7</v>
      </c>
      <c r="AE127" s="388" t="s">
        <v>627</v>
      </c>
      <c r="AF127" s="388"/>
      <c r="AG127" s="388"/>
      <c r="AH127" s="388"/>
      <c r="AI127" s="388"/>
      <c r="AJ127" s="389"/>
    </row>
    <row r="128" ht="15.75" customHeight="1">
      <c r="A128" s="418" t="s">
        <v>239</v>
      </c>
      <c r="B128" s="391">
        <v>3.368219922E9</v>
      </c>
      <c r="C128" s="384" t="s">
        <v>632</v>
      </c>
      <c r="D128" s="385" t="s">
        <v>633</v>
      </c>
      <c r="E128" s="385" t="s">
        <v>634</v>
      </c>
      <c r="F128" s="356" t="s">
        <v>635</v>
      </c>
      <c r="G128" s="356" t="s">
        <v>52</v>
      </c>
      <c r="H128" s="385" t="s">
        <v>636</v>
      </c>
      <c r="I128" s="385" t="s">
        <v>937</v>
      </c>
      <c r="J128" s="385">
        <v>212393.0</v>
      </c>
      <c r="K128" s="385" t="s">
        <v>637</v>
      </c>
      <c r="L128" s="386">
        <v>0.0</v>
      </c>
      <c r="M128" s="385">
        <v>69748.0</v>
      </c>
      <c r="N128" s="385">
        <v>-72.1963749721</v>
      </c>
      <c r="O128" s="385">
        <v>52.8203674842</v>
      </c>
      <c r="P128" s="356" t="s">
        <v>378</v>
      </c>
      <c r="Q128" s="385" t="s">
        <v>162</v>
      </c>
      <c r="R128" s="385" t="s">
        <v>157</v>
      </c>
      <c r="S128" s="385" t="s">
        <v>157</v>
      </c>
      <c r="T128" s="385" t="s">
        <v>157</v>
      </c>
      <c r="U128" s="385" t="s">
        <v>638</v>
      </c>
      <c r="V128" s="385" t="s">
        <v>157</v>
      </c>
      <c r="W128" s="356" t="s">
        <v>639</v>
      </c>
      <c r="X128" s="356">
        <v>2015.0</v>
      </c>
      <c r="Y128" s="385">
        <v>1.0</v>
      </c>
      <c r="Z128" s="385">
        <v>0.0</v>
      </c>
      <c r="AA128" s="386">
        <v>0.0</v>
      </c>
      <c r="AB128" s="385">
        <v>275.0</v>
      </c>
      <c r="AC128" s="387">
        <v>3.6814E7</v>
      </c>
      <c r="AD128" s="35">
        <v>1.36335765E9</v>
      </c>
      <c r="AE128" s="388" t="s">
        <v>640</v>
      </c>
      <c r="AF128" s="388"/>
      <c r="AG128" s="388"/>
      <c r="AH128" s="388"/>
      <c r="AI128" s="388"/>
      <c r="AJ128" s="389"/>
    </row>
    <row r="129" ht="15.75" customHeight="1">
      <c r="A129" s="419"/>
      <c r="B129" s="375"/>
      <c r="C129" s="384" t="s">
        <v>657</v>
      </c>
      <c r="D129" s="385" t="s">
        <v>658</v>
      </c>
      <c r="E129" s="385" t="s">
        <v>659</v>
      </c>
      <c r="F129" s="356" t="s">
        <v>660</v>
      </c>
      <c r="G129" s="356" t="s">
        <v>661</v>
      </c>
      <c r="H129" s="385" t="s">
        <v>662</v>
      </c>
      <c r="I129" s="385" t="s">
        <v>157</v>
      </c>
      <c r="J129" s="385">
        <v>212223.0</v>
      </c>
      <c r="K129" s="385" t="s">
        <v>199</v>
      </c>
      <c r="L129" s="386">
        <v>282000.0</v>
      </c>
      <c r="M129" s="385">
        <v>63364.0</v>
      </c>
      <c r="N129" s="385">
        <v>-76.0656296258</v>
      </c>
      <c r="O129" s="385">
        <v>52.7051105262</v>
      </c>
      <c r="P129" s="356" t="s">
        <v>378</v>
      </c>
      <c r="Q129" s="385" t="s">
        <v>176</v>
      </c>
      <c r="R129" s="385" t="s">
        <v>157</v>
      </c>
      <c r="S129" s="385" t="s">
        <v>157</v>
      </c>
      <c r="T129" s="385" t="s">
        <v>157</v>
      </c>
      <c r="U129" s="385" t="s">
        <v>638</v>
      </c>
      <c r="V129" s="385" t="s">
        <v>157</v>
      </c>
      <c r="W129" s="393" t="s">
        <v>481</v>
      </c>
      <c r="X129" s="356">
        <v>2015.0</v>
      </c>
      <c r="Y129" s="385">
        <v>1.0</v>
      </c>
      <c r="Z129" s="385">
        <v>31.0</v>
      </c>
      <c r="AA129" s="386">
        <v>250000.0</v>
      </c>
      <c r="AB129" s="385">
        <v>334.0</v>
      </c>
      <c r="AC129" s="387">
        <v>1876000.0</v>
      </c>
      <c r="AD129" s="35">
        <v>1.720541E9</v>
      </c>
      <c r="AE129" s="388" t="s">
        <v>669</v>
      </c>
      <c r="AF129" s="388"/>
      <c r="AG129" s="388"/>
      <c r="AH129" s="388"/>
      <c r="AI129" s="388"/>
      <c r="AJ129" s="389"/>
    </row>
    <row r="130" ht="15.75" customHeight="1">
      <c r="A130" s="419"/>
      <c r="B130" s="375"/>
      <c r="C130" s="384" t="s">
        <v>686</v>
      </c>
      <c r="D130" s="385" t="s">
        <v>687</v>
      </c>
      <c r="E130" s="385" t="s">
        <v>688</v>
      </c>
      <c r="F130" s="356" t="s">
        <v>689</v>
      </c>
      <c r="G130" s="356" t="s">
        <v>690</v>
      </c>
      <c r="H130" s="385" t="s">
        <v>691</v>
      </c>
      <c r="I130" s="385" t="s">
        <v>157</v>
      </c>
      <c r="J130" s="385">
        <v>212235.0</v>
      </c>
      <c r="K130" s="385" t="s">
        <v>428</v>
      </c>
      <c r="L130" s="386">
        <v>1974000.0</v>
      </c>
      <c r="M130" s="385">
        <v>46173.0</v>
      </c>
      <c r="N130" s="385">
        <v>-73.337875455</v>
      </c>
      <c r="O130" s="385">
        <v>61.5947256728</v>
      </c>
      <c r="P130" s="356" t="s">
        <v>429</v>
      </c>
      <c r="Q130" s="385" t="s">
        <v>162</v>
      </c>
      <c r="R130" s="385" t="s">
        <v>692</v>
      </c>
      <c r="S130" s="385" t="s">
        <v>157</v>
      </c>
      <c r="T130" s="385" t="s">
        <v>157</v>
      </c>
      <c r="U130" s="385" t="s">
        <v>693</v>
      </c>
      <c r="V130" s="385" t="s">
        <v>157</v>
      </c>
      <c r="W130" s="356" t="s">
        <v>694</v>
      </c>
      <c r="X130" s="356">
        <v>2015.0</v>
      </c>
      <c r="Y130" s="385">
        <v>1.0</v>
      </c>
      <c r="Z130" s="385">
        <v>30.0</v>
      </c>
      <c r="AA130" s="386">
        <v>5.0015E7</v>
      </c>
      <c r="AB130" s="385">
        <v>364.0</v>
      </c>
      <c r="AC130" s="387">
        <v>6.6739E8</v>
      </c>
      <c r="AD130" s="35">
        <v>6.6739E8</v>
      </c>
      <c r="AE130" s="388" t="s">
        <v>695</v>
      </c>
      <c r="AF130" s="388"/>
      <c r="AG130" s="388"/>
      <c r="AH130" s="388"/>
      <c r="AI130" s="388"/>
      <c r="AJ130" s="389"/>
    </row>
    <row r="131" ht="15.75" customHeight="1">
      <c r="A131" s="418" t="s">
        <v>239</v>
      </c>
      <c r="B131" s="391">
        <v>3.368219922E9</v>
      </c>
      <c r="C131" s="384" t="s">
        <v>539</v>
      </c>
      <c r="D131" s="385" t="s">
        <v>540</v>
      </c>
      <c r="E131" s="385" t="s">
        <v>541</v>
      </c>
      <c r="F131" s="356" t="s">
        <v>705</v>
      </c>
      <c r="G131" s="356" t="s">
        <v>20</v>
      </c>
      <c r="H131" s="385" t="s">
        <v>543</v>
      </c>
      <c r="I131" s="385" t="s">
        <v>971</v>
      </c>
      <c r="J131" s="385">
        <v>212223.0</v>
      </c>
      <c r="K131" s="385" t="s">
        <v>199</v>
      </c>
      <c r="L131" s="386">
        <v>5000.0</v>
      </c>
      <c r="M131" s="385">
        <v>44978.0</v>
      </c>
      <c r="N131" s="385">
        <v>-75.7647222222</v>
      </c>
      <c r="O131" s="385">
        <v>48.9922222222</v>
      </c>
      <c r="P131" s="356" t="s">
        <v>706</v>
      </c>
      <c r="Q131" s="385" t="s">
        <v>176</v>
      </c>
      <c r="R131" s="385" t="s">
        <v>157</v>
      </c>
      <c r="S131" s="385" t="s">
        <v>157</v>
      </c>
      <c r="T131" s="385" t="s">
        <v>177</v>
      </c>
      <c r="U131" s="385" t="s">
        <v>178</v>
      </c>
      <c r="V131" s="385" t="s">
        <v>157</v>
      </c>
      <c r="W131" s="393" t="s">
        <v>481</v>
      </c>
      <c r="X131" s="356">
        <v>2015.0</v>
      </c>
      <c r="Y131" s="385">
        <v>1.0</v>
      </c>
      <c r="Z131" s="385">
        <v>31.0</v>
      </c>
      <c r="AA131" s="386">
        <v>30000.0</v>
      </c>
      <c r="AB131" s="385">
        <v>365.0</v>
      </c>
      <c r="AC131" s="387">
        <v>360000.0</v>
      </c>
      <c r="AD131" s="35">
        <v>5.4828E7</v>
      </c>
      <c r="AE131" s="388" t="s">
        <v>707</v>
      </c>
      <c r="AF131" s="388"/>
      <c r="AG131" s="388"/>
      <c r="AH131" s="388"/>
      <c r="AI131" s="388"/>
      <c r="AJ131" s="389"/>
    </row>
    <row r="132" ht="15.75" customHeight="1">
      <c r="A132" s="418" t="s">
        <v>280</v>
      </c>
      <c r="B132" s="391">
        <v>1.163711683E9</v>
      </c>
      <c r="C132" s="384" t="s">
        <v>539</v>
      </c>
      <c r="D132" s="385" t="s">
        <v>540</v>
      </c>
      <c r="E132" s="385" t="s">
        <v>541</v>
      </c>
      <c r="F132" s="356" t="s">
        <v>553</v>
      </c>
      <c r="G132" s="356" t="s">
        <v>556</v>
      </c>
      <c r="H132" s="385" t="s">
        <v>549</v>
      </c>
      <c r="I132" s="385" t="s">
        <v>544</v>
      </c>
      <c r="J132" s="385">
        <v>212220.0</v>
      </c>
      <c r="K132" s="385" t="s">
        <v>199</v>
      </c>
      <c r="L132" s="386">
        <v>314460.0</v>
      </c>
      <c r="M132" s="385">
        <v>45547.0</v>
      </c>
      <c r="N132" s="385">
        <v>-76.1697222222</v>
      </c>
      <c r="O132" s="385">
        <v>49.4922222222</v>
      </c>
      <c r="P132" s="356" t="s">
        <v>378</v>
      </c>
      <c r="Q132" s="385" t="s">
        <v>176</v>
      </c>
      <c r="R132" s="385" t="s">
        <v>157</v>
      </c>
      <c r="S132" s="385" t="s">
        <v>157</v>
      </c>
      <c r="T132" s="385" t="s">
        <v>545</v>
      </c>
      <c r="U132" s="385" t="s">
        <v>178</v>
      </c>
      <c r="V132" s="385" t="s">
        <v>157</v>
      </c>
      <c r="W132" s="393" t="s">
        <v>481</v>
      </c>
      <c r="X132" s="356">
        <v>2015.0</v>
      </c>
      <c r="Y132" s="385">
        <v>1.0</v>
      </c>
      <c r="Z132" s="385">
        <v>31.0</v>
      </c>
      <c r="AA132" s="386">
        <v>110800.0</v>
      </c>
      <c r="AB132" s="385">
        <v>365.0</v>
      </c>
      <c r="AC132" s="387">
        <v>1305000.0</v>
      </c>
      <c r="AD132" s="35">
        <v>4569000.0</v>
      </c>
      <c r="AE132" s="388" t="s">
        <v>555</v>
      </c>
      <c r="AF132" s="388"/>
      <c r="AG132" s="388"/>
      <c r="AH132" s="388"/>
      <c r="AI132" s="388"/>
      <c r="AJ132" s="389"/>
    </row>
    <row r="133" ht="15.75" customHeight="1">
      <c r="A133" s="418" t="s">
        <v>239</v>
      </c>
      <c r="B133" s="391">
        <v>3.368219922E9</v>
      </c>
      <c r="C133" s="392" t="s">
        <v>721</v>
      </c>
      <c r="D133" s="385" t="s">
        <v>722</v>
      </c>
      <c r="E133" s="385" t="s">
        <v>723</v>
      </c>
      <c r="F133" s="356" t="s">
        <v>724</v>
      </c>
      <c r="G133" s="356" t="s">
        <v>25</v>
      </c>
      <c r="H133" s="385" t="s">
        <v>725</v>
      </c>
      <c r="I133" s="385" t="s">
        <v>972</v>
      </c>
      <c r="J133" s="385">
        <v>212213.0</v>
      </c>
      <c r="K133" s="385" t="s">
        <v>160</v>
      </c>
      <c r="L133" s="386">
        <v>1.1819E7</v>
      </c>
      <c r="M133" s="385">
        <v>45359.0</v>
      </c>
      <c r="N133" s="385">
        <v>-67.24353436</v>
      </c>
      <c r="O133" s="385">
        <v>52.83690959</v>
      </c>
      <c r="P133" s="356" t="s">
        <v>334</v>
      </c>
      <c r="Q133" s="385" t="s">
        <v>162</v>
      </c>
      <c r="R133" s="385" t="s">
        <v>726</v>
      </c>
      <c r="S133" s="385" t="s">
        <v>157</v>
      </c>
      <c r="T133" s="385" t="s">
        <v>727</v>
      </c>
      <c r="U133" s="385" t="s">
        <v>638</v>
      </c>
      <c r="V133" s="385" t="s">
        <v>157</v>
      </c>
      <c r="W133" s="356" t="s">
        <v>164</v>
      </c>
      <c r="X133" s="356">
        <v>2015.0</v>
      </c>
      <c r="Y133" s="385">
        <v>1.0</v>
      </c>
      <c r="Z133" s="385">
        <v>31.0</v>
      </c>
      <c r="AA133" s="386">
        <v>1.02315E7</v>
      </c>
      <c r="AB133" s="385">
        <v>365.0</v>
      </c>
      <c r="AC133" s="387">
        <v>7.0134E7</v>
      </c>
      <c r="AD133" s="35">
        <v>2.56319E9</v>
      </c>
      <c r="AE133" s="388" t="s">
        <v>728</v>
      </c>
      <c r="AF133" s="388"/>
      <c r="AG133" s="388"/>
      <c r="AH133" s="388"/>
      <c r="AI133" s="388"/>
      <c r="AJ133" s="389"/>
    </row>
    <row r="134" ht="15.75" customHeight="1">
      <c r="A134" s="418">
        <v>9.0482043E7</v>
      </c>
      <c r="B134" s="391">
        <v>1.146066668E9</v>
      </c>
      <c r="C134" s="384" t="s">
        <v>750</v>
      </c>
      <c r="D134" s="385" t="s">
        <v>751</v>
      </c>
      <c r="E134" s="385" t="s">
        <v>752</v>
      </c>
      <c r="F134" s="356" t="s">
        <v>746</v>
      </c>
      <c r="G134" s="356" t="s">
        <v>750</v>
      </c>
      <c r="H134" s="385" t="s">
        <v>753</v>
      </c>
      <c r="I134" s="385" t="s">
        <v>752</v>
      </c>
      <c r="J134" s="385">
        <v>212220.0</v>
      </c>
      <c r="K134" s="385" t="s">
        <v>199</v>
      </c>
      <c r="L134" s="386">
        <v>2961500.0</v>
      </c>
      <c r="M134" s="385">
        <v>58185.0</v>
      </c>
      <c r="N134" s="385" t="s">
        <v>157</v>
      </c>
      <c r="O134" s="385" t="s">
        <v>157</v>
      </c>
      <c r="P134" s="356" t="s">
        <v>200</v>
      </c>
      <c r="Q134" s="385" t="s">
        <v>157</v>
      </c>
      <c r="R134" s="385" t="s">
        <v>157</v>
      </c>
      <c r="S134" s="385" t="s">
        <v>157</v>
      </c>
      <c r="T134" s="385" t="s">
        <v>157</v>
      </c>
      <c r="U134" s="385" t="s">
        <v>157</v>
      </c>
      <c r="V134" s="385" t="s">
        <v>748</v>
      </c>
      <c r="W134" s="356" t="s">
        <v>203</v>
      </c>
      <c r="X134" s="356">
        <v>2015.0</v>
      </c>
      <c r="Y134" s="385">
        <v>1.0</v>
      </c>
      <c r="Z134" s="385">
        <v>31.0</v>
      </c>
      <c r="AA134" s="386">
        <v>1832000.0</v>
      </c>
      <c r="AB134" s="385">
        <v>365.0</v>
      </c>
      <c r="AC134" s="387">
        <v>2.3056E7</v>
      </c>
      <c r="AD134" s="35">
        <v>6.3643186E9</v>
      </c>
      <c r="AE134" s="388" t="s">
        <v>320</v>
      </c>
      <c r="AF134" s="388"/>
      <c r="AG134" s="388"/>
      <c r="AH134" s="388"/>
      <c r="AI134" s="388"/>
      <c r="AJ134" s="389"/>
    </row>
    <row r="135" ht="15.75" customHeight="1">
      <c r="A135" s="418" t="s">
        <v>280</v>
      </c>
      <c r="B135" s="391">
        <v>1.163711683E9</v>
      </c>
      <c r="C135" s="384" t="s">
        <v>169</v>
      </c>
      <c r="D135" s="385" t="s">
        <v>170</v>
      </c>
      <c r="E135" s="385" t="s">
        <v>171</v>
      </c>
      <c r="F135" s="356" t="s">
        <v>758</v>
      </c>
      <c r="G135" s="356" t="s">
        <v>23</v>
      </c>
      <c r="H135" s="385" t="s">
        <v>187</v>
      </c>
      <c r="I135" s="385" t="s">
        <v>173</v>
      </c>
      <c r="J135" s="385">
        <v>212233.0</v>
      </c>
      <c r="K135" s="385" t="s">
        <v>467</v>
      </c>
      <c r="L135" s="386">
        <v>3.907309E7</v>
      </c>
      <c r="M135" s="385">
        <v>63531.0</v>
      </c>
      <c r="N135" s="385">
        <v>-77.6953055556</v>
      </c>
      <c r="O135" s="385">
        <v>49.6913333333</v>
      </c>
      <c r="P135" s="356" t="s">
        <v>378</v>
      </c>
      <c r="Q135" s="385" t="s">
        <v>176</v>
      </c>
      <c r="R135" s="385" t="s">
        <v>157</v>
      </c>
      <c r="S135" s="385" t="s">
        <v>157</v>
      </c>
      <c r="T135" s="385" t="s">
        <v>177</v>
      </c>
      <c r="U135" s="385" t="s">
        <v>178</v>
      </c>
      <c r="V135" s="385" t="s">
        <v>157</v>
      </c>
      <c r="W135" s="393" t="s">
        <v>760</v>
      </c>
      <c r="X135" s="356">
        <v>2015.0</v>
      </c>
      <c r="Y135" s="385">
        <v>1.0</v>
      </c>
      <c r="Z135" s="385">
        <v>31.0</v>
      </c>
      <c r="AA135" s="386">
        <v>3.907309E7</v>
      </c>
      <c r="AB135" s="385">
        <v>365.0</v>
      </c>
      <c r="AC135" s="387">
        <v>4.9888363E8</v>
      </c>
      <c r="AD135" s="35">
        <v>8.6875683E8</v>
      </c>
      <c r="AE135" s="388" t="s">
        <v>766</v>
      </c>
      <c r="AF135" s="388"/>
      <c r="AG135" s="395"/>
      <c r="AH135" s="388"/>
      <c r="AI135" s="388"/>
      <c r="AJ135" s="389"/>
    </row>
    <row r="136" ht="15.75" customHeight="1">
      <c r="A136" s="418">
        <v>1.1701877E7</v>
      </c>
      <c r="B136" s="391">
        <v>1.141891102E9</v>
      </c>
      <c r="C136" s="420" t="s">
        <v>193</v>
      </c>
      <c r="D136" s="421" t="s">
        <v>194</v>
      </c>
      <c r="E136" s="421" t="s">
        <v>195</v>
      </c>
      <c r="F136" s="422" t="s">
        <v>776</v>
      </c>
      <c r="G136" s="422" t="s">
        <v>778</v>
      </c>
      <c r="H136" s="421" t="s">
        <v>716</v>
      </c>
      <c r="I136" s="421" t="s">
        <v>157</v>
      </c>
      <c r="J136" s="421">
        <v>212220.0</v>
      </c>
      <c r="K136" s="421" t="s">
        <v>199</v>
      </c>
      <c r="L136" s="423">
        <v>0.0</v>
      </c>
      <c r="M136" s="421">
        <v>67599.0</v>
      </c>
      <c r="N136" s="421">
        <v>-77.441167</v>
      </c>
      <c r="O136" s="421">
        <v>48.107222</v>
      </c>
      <c r="P136" s="422" t="s">
        <v>224</v>
      </c>
      <c r="Q136" s="421" t="s">
        <v>176</v>
      </c>
      <c r="R136" s="421" t="s">
        <v>157</v>
      </c>
      <c r="S136" s="421" t="s">
        <v>157</v>
      </c>
      <c r="T136" s="421" t="s">
        <v>177</v>
      </c>
      <c r="U136" s="421" t="s">
        <v>178</v>
      </c>
      <c r="V136" s="421" t="s">
        <v>157</v>
      </c>
      <c r="W136" s="424" t="s">
        <v>481</v>
      </c>
      <c r="X136" s="422">
        <v>2015.0</v>
      </c>
      <c r="Y136" s="421">
        <v>1.0</v>
      </c>
      <c r="Z136" s="421">
        <v>31.0</v>
      </c>
      <c r="AA136" s="423">
        <v>6500.0</v>
      </c>
      <c r="AB136" s="421">
        <v>243.0</v>
      </c>
      <c r="AC136" s="425">
        <v>25360.0</v>
      </c>
      <c r="AD136" s="426">
        <v>1.119836E7</v>
      </c>
      <c r="AE136" s="427" t="s">
        <v>320</v>
      </c>
      <c r="AF136" s="427"/>
      <c r="AG136" s="428"/>
      <c r="AH136" s="427"/>
      <c r="AI136" s="427"/>
      <c r="AJ136" s="429"/>
    </row>
    <row r="137" ht="15.75" customHeight="1">
      <c r="A137" s="418" t="s">
        <v>166</v>
      </c>
      <c r="B137" s="391">
        <v>3.365994436E9</v>
      </c>
      <c r="C137" s="430" t="s">
        <v>169</v>
      </c>
      <c r="D137" s="431" t="s">
        <v>170</v>
      </c>
      <c r="E137" s="431" t="s">
        <v>171</v>
      </c>
      <c r="F137" s="432">
        <v>5.1951556E7</v>
      </c>
      <c r="G137" s="432" t="s">
        <v>186</v>
      </c>
      <c r="H137" s="431" t="s">
        <v>187</v>
      </c>
      <c r="I137" s="431" t="s">
        <v>173</v>
      </c>
      <c r="J137" s="431">
        <v>2122.0</v>
      </c>
      <c r="K137" s="431" t="s">
        <v>174</v>
      </c>
      <c r="L137" s="433">
        <v>1731000.0</v>
      </c>
      <c r="M137" s="431">
        <v>55489.0</v>
      </c>
      <c r="N137" s="431">
        <v>-77.72225</v>
      </c>
      <c r="O137" s="431">
        <v>49.723167</v>
      </c>
      <c r="P137" s="432" t="s">
        <v>175</v>
      </c>
      <c r="Q137" s="431" t="s">
        <v>176</v>
      </c>
      <c r="R137" s="431" t="s">
        <v>157</v>
      </c>
      <c r="S137" s="431" t="s">
        <v>157</v>
      </c>
      <c r="T137" s="431" t="s">
        <v>177</v>
      </c>
      <c r="U137" s="431" t="s">
        <v>178</v>
      </c>
      <c r="V137" s="431" t="s">
        <v>157</v>
      </c>
      <c r="W137" s="432" t="s">
        <v>179</v>
      </c>
      <c r="X137" s="432">
        <v>2016.0</v>
      </c>
      <c r="Y137" s="431">
        <v>1.0</v>
      </c>
      <c r="Z137" s="431">
        <v>31.0</v>
      </c>
      <c r="AA137" s="433">
        <v>1731000.0</v>
      </c>
      <c r="AB137" s="431">
        <v>366.0</v>
      </c>
      <c r="AC137" s="434">
        <v>2.5556E7</v>
      </c>
      <c r="AD137" s="435">
        <v>3.65448428E9</v>
      </c>
      <c r="AE137" s="436" t="s">
        <v>180</v>
      </c>
      <c r="AF137" s="436"/>
      <c r="AG137" s="436"/>
      <c r="AH137" s="436"/>
      <c r="AI137" s="436"/>
      <c r="AJ137" s="437"/>
    </row>
    <row r="138" ht="15.75" customHeight="1">
      <c r="A138" s="438" t="s">
        <v>239</v>
      </c>
      <c r="B138" s="439">
        <v>3.368219922E9</v>
      </c>
      <c r="C138" s="348" t="s">
        <v>193</v>
      </c>
      <c r="D138" s="349" t="s">
        <v>194</v>
      </c>
      <c r="E138" s="349" t="s">
        <v>195</v>
      </c>
      <c r="F138" s="350">
        <v>5.2908522E7</v>
      </c>
      <c r="G138" s="350" t="s">
        <v>196</v>
      </c>
      <c r="H138" s="349" t="s">
        <v>206</v>
      </c>
      <c r="I138" s="349" t="s">
        <v>198</v>
      </c>
      <c r="J138" s="349">
        <v>212220.0</v>
      </c>
      <c r="K138" s="349" t="s">
        <v>199</v>
      </c>
      <c r="L138" s="351">
        <v>6076000.0</v>
      </c>
      <c r="M138" s="349">
        <v>44150.0</v>
      </c>
      <c r="N138" s="349">
        <v>-78.0344227174</v>
      </c>
      <c r="O138" s="349">
        <v>48.1537244847</v>
      </c>
      <c r="P138" s="350" t="s">
        <v>200</v>
      </c>
      <c r="Q138" s="349" t="s">
        <v>162</v>
      </c>
      <c r="R138" s="349" t="s">
        <v>157</v>
      </c>
      <c r="S138" s="349" t="s">
        <v>157</v>
      </c>
      <c r="T138" s="349" t="s">
        <v>201</v>
      </c>
      <c r="U138" s="349" t="s">
        <v>202</v>
      </c>
      <c r="V138" s="349" t="s">
        <v>157</v>
      </c>
      <c r="W138" s="350" t="s">
        <v>203</v>
      </c>
      <c r="X138" s="350">
        <v>2016.0</v>
      </c>
      <c r="Y138" s="349">
        <v>1.0</v>
      </c>
      <c r="Z138" s="349">
        <v>31.0</v>
      </c>
      <c r="AA138" s="351">
        <v>6076000.0</v>
      </c>
      <c r="AB138" s="349">
        <v>249.0</v>
      </c>
      <c r="AC138" s="352">
        <v>6.4428E7</v>
      </c>
      <c r="AD138" s="36">
        <v>6.5357E7</v>
      </c>
      <c r="AE138" s="353" t="s">
        <v>204</v>
      </c>
      <c r="AF138" s="353"/>
      <c r="AG138" s="353"/>
      <c r="AH138" s="353"/>
      <c r="AI138" s="353"/>
      <c r="AJ138" s="354"/>
    </row>
    <row r="139" ht="15.75" customHeight="1">
      <c r="A139" s="440" t="s">
        <v>237</v>
      </c>
      <c r="B139" s="441">
        <v>1.145570769E9</v>
      </c>
      <c r="C139" s="348" t="s">
        <v>219</v>
      </c>
      <c r="D139" s="349" t="s">
        <v>220</v>
      </c>
      <c r="E139" s="349" t="s">
        <v>221</v>
      </c>
      <c r="F139" s="350">
        <v>5.3842076E7</v>
      </c>
      <c r="G139" s="350" t="s">
        <v>232</v>
      </c>
      <c r="H139" s="349" t="s">
        <v>233</v>
      </c>
      <c r="I139" s="349" t="s">
        <v>221</v>
      </c>
      <c r="J139" s="349">
        <v>212220.0</v>
      </c>
      <c r="K139" s="349" t="s">
        <v>199</v>
      </c>
      <c r="L139" s="351">
        <v>1252620.0</v>
      </c>
      <c r="M139" s="349">
        <v>48483.0</v>
      </c>
      <c r="N139" s="349">
        <v>-77.9164444444</v>
      </c>
      <c r="O139" s="349">
        <v>48.1201388889</v>
      </c>
      <c r="P139" s="350" t="s">
        <v>224</v>
      </c>
      <c r="Q139" s="349" t="s">
        <v>176</v>
      </c>
      <c r="R139" s="349" t="s">
        <v>157</v>
      </c>
      <c r="S139" s="349" t="s">
        <v>157</v>
      </c>
      <c r="T139" s="349" t="s">
        <v>201</v>
      </c>
      <c r="U139" s="349" t="s">
        <v>202</v>
      </c>
      <c r="V139" s="349" t="s">
        <v>157</v>
      </c>
      <c r="W139" s="350" t="s">
        <v>203</v>
      </c>
      <c r="X139" s="350">
        <v>2016.0</v>
      </c>
      <c r="Y139" s="349">
        <v>1.0</v>
      </c>
      <c r="Z139" s="349">
        <v>31.0</v>
      </c>
      <c r="AA139" s="351">
        <v>1252620.0</v>
      </c>
      <c r="AB139" s="349">
        <v>358.0</v>
      </c>
      <c r="AC139" s="352">
        <v>3.3818931E8</v>
      </c>
      <c r="AD139" s="36">
        <v>3.3967941E8</v>
      </c>
      <c r="AE139" s="353" t="s">
        <v>235</v>
      </c>
      <c r="AF139" s="353"/>
      <c r="AG139" s="353"/>
      <c r="AH139" s="353"/>
      <c r="AI139" s="353"/>
      <c r="AJ139" s="354"/>
    </row>
    <row r="140" ht="15.75" customHeight="1">
      <c r="A140" s="442" t="s">
        <v>237</v>
      </c>
      <c r="B140" s="443">
        <v>1.145570769E9</v>
      </c>
      <c r="C140" s="363" t="s">
        <v>276</v>
      </c>
      <c r="D140" s="349" t="s">
        <v>277</v>
      </c>
      <c r="E140" s="349" t="s">
        <v>278</v>
      </c>
      <c r="F140" s="350">
        <v>5.4136049E7</v>
      </c>
      <c r="G140" s="360" t="s">
        <v>270</v>
      </c>
      <c r="H140" s="349" t="s">
        <v>284</v>
      </c>
      <c r="I140" s="349" t="s">
        <v>272</v>
      </c>
      <c r="J140" s="349">
        <v>212210.0</v>
      </c>
      <c r="K140" s="349" t="s">
        <v>160</v>
      </c>
      <c r="L140" s="351">
        <v>3.1319E8</v>
      </c>
      <c r="M140" s="349">
        <v>67321.0</v>
      </c>
      <c r="N140" s="349" t="s">
        <v>157</v>
      </c>
      <c r="O140" s="349" t="s">
        <v>157</v>
      </c>
      <c r="P140" s="350" t="s">
        <v>273</v>
      </c>
      <c r="Q140" s="349" t="s">
        <v>157</v>
      </c>
      <c r="R140" s="349" t="s">
        <v>157</v>
      </c>
      <c r="S140" s="349" t="s">
        <v>157</v>
      </c>
      <c r="T140" s="349" t="s">
        <v>157</v>
      </c>
      <c r="U140" s="349" t="s">
        <v>157</v>
      </c>
      <c r="V140" s="349" t="s">
        <v>283</v>
      </c>
      <c r="W140" s="350" t="s">
        <v>164</v>
      </c>
      <c r="X140" s="350">
        <v>2016.0</v>
      </c>
      <c r="Y140" s="349">
        <v>1.0</v>
      </c>
      <c r="Z140" s="349">
        <v>31.0</v>
      </c>
      <c r="AA140" s="351">
        <v>3.1319E8</v>
      </c>
      <c r="AB140" s="349">
        <v>366.0</v>
      </c>
      <c r="AC140" s="352">
        <v>3.947264E9</v>
      </c>
      <c r="AD140" s="36">
        <v>3.947264E9</v>
      </c>
      <c r="AE140" s="353" t="s">
        <v>275</v>
      </c>
      <c r="AF140" s="353"/>
      <c r="AG140" s="353"/>
      <c r="AH140" s="353"/>
      <c r="AI140" s="353"/>
      <c r="AJ140" s="354"/>
    </row>
    <row r="141" ht="15.75" customHeight="1">
      <c r="A141" s="444"/>
      <c r="B141" s="445"/>
      <c r="C141" s="348" t="s">
        <v>289</v>
      </c>
      <c r="D141" s="349" t="s">
        <v>290</v>
      </c>
      <c r="E141" s="349" t="s">
        <v>291</v>
      </c>
      <c r="F141" s="350">
        <v>5.4177746E7</v>
      </c>
      <c r="G141" s="350" t="s">
        <v>289</v>
      </c>
      <c r="H141" s="349" t="s">
        <v>292</v>
      </c>
      <c r="I141" s="349" t="s">
        <v>973</v>
      </c>
      <c r="J141" s="349">
        <v>21233.0</v>
      </c>
      <c r="K141" s="361" t="s">
        <v>294</v>
      </c>
      <c r="L141" s="351">
        <v>1.77816E8</v>
      </c>
      <c r="M141" s="349">
        <v>43811.0</v>
      </c>
      <c r="N141" s="349">
        <v>-71.0586111111</v>
      </c>
      <c r="O141" s="349">
        <v>48.5163888889</v>
      </c>
      <c r="P141" s="350" t="s">
        <v>295</v>
      </c>
      <c r="Q141" s="349" t="s">
        <v>176</v>
      </c>
      <c r="R141" s="349" t="s">
        <v>157</v>
      </c>
      <c r="S141" s="349" t="s">
        <v>157</v>
      </c>
      <c r="T141" s="349" t="s">
        <v>296</v>
      </c>
      <c r="U141" s="349" t="s">
        <v>297</v>
      </c>
      <c r="V141" s="349" t="s">
        <v>157</v>
      </c>
      <c r="W141" s="350" t="s">
        <v>298</v>
      </c>
      <c r="X141" s="350">
        <v>2016.0</v>
      </c>
      <c r="Y141" s="349">
        <v>1.0</v>
      </c>
      <c r="Z141" s="349">
        <v>31.0</v>
      </c>
      <c r="AA141" s="351">
        <v>2.3051E7</v>
      </c>
      <c r="AB141" s="349">
        <v>366.0</v>
      </c>
      <c r="AC141" s="352">
        <v>2.9327E8</v>
      </c>
      <c r="AD141" s="36">
        <v>5.364507E9</v>
      </c>
      <c r="AE141" s="353" t="s">
        <v>180</v>
      </c>
      <c r="AF141" s="353"/>
      <c r="AG141" s="353"/>
      <c r="AH141" s="353"/>
      <c r="AI141" s="353"/>
      <c r="AJ141" s="354"/>
    </row>
    <row r="142" ht="15.75" customHeight="1">
      <c r="A142" s="444"/>
      <c r="B142" s="445"/>
      <c r="C142" s="348" t="s">
        <v>387</v>
      </c>
      <c r="D142" s="349" t="s">
        <v>388</v>
      </c>
      <c r="E142" s="349" t="s">
        <v>389</v>
      </c>
      <c r="F142" s="350">
        <v>5.4785654E7</v>
      </c>
      <c r="G142" s="350" t="s">
        <v>381</v>
      </c>
      <c r="H142" s="349" t="s">
        <v>377</v>
      </c>
      <c r="I142" s="349" t="s">
        <v>157</v>
      </c>
      <c r="J142" s="349">
        <v>2122.0</v>
      </c>
      <c r="K142" s="349" t="s">
        <v>174</v>
      </c>
      <c r="L142" s="351">
        <v>0.0</v>
      </c>
      <c r="M142" s="349">
        <v>44152.0</v>
      </c>
      <c r="N142" s="349">
        <v>-77.974669</v>
      </c>
      <c r="O142" s="349">
        <v>49.131873</v>
      </c>
      <c r="P142" s="350" t="s">
        <v>378</v>
      </c>
      <c r="Q142" s="349" t="s">
        <v>176</v>
      </c>
      <c r="R142" s="349" t="s">
        <v>157</v>
      </c>
      <c r="S142" s="349" t="s">
        <v>157</v>
      </c>
      <c r="T142" s="349" t="s">
        <v>157</v>
      </c>
      <c r="U142" s="349" t="s">
        <v>202</v>
      </c>
      <c r="V142" s="349" t="s">
        <v>157</v>
      </c>
      <c r="W142" s="350" t="s">
        <v>379</v>
      </c>
      <c r="X142" s="350">
        <v>2016.0</v>
      </c>
      <c r="Y142" s="349">
        <v>6.0</v>
      </c>
      <c r="Z142" s="349">
        <v>0.0</v>
      </c>
      <c r="AA142" s="351">
        <v>0.0</v>
      </c>
      <c r="AB142" s="349">
        <v>184.0</v>
      </c>
      <c r="AC142" s="352">
        <v>1.2627E7</v>
      </c>
      <c r="AD142" s="36">
        <v>1.2627E7</v>
      </c>
      <c r="AE142" s="353" t="s">
        <v>390</v>
      </c>
      <c r="AF142" s="353"/>
      <c r="AG142" s="353"/>
      <c r="AH142" s="353"/>
      <c r="AI142" s="353"/>
      <c r="AJ142" s="354"/>
    </row>
    <row r="143" ht="15.75" customHeight="1">
      <c r="A143" s="442" t="s">
        <v>207</v>
      </c>
      <c r="B143" s="443">
        <v>1.145657301E9</v>
      </c>
      <c r="C143" s="348" t="s">
        <v>401</v>
      </c>
      <c r="D143" s="349" t="s">
        <v>402</v>
      </c>
      <c r="E143" s="349" t="s">
        <v>210</v>
      </c>
      <c r="F143" s="350">
        <v>5.559295E7</v>
      </c>
      <c r="G143" s="350" t="s">
        <v>33</v>
      </c>
      <c r="H143" s="349" t="s">
        <v>403</v>
      </c>
      <c r="I143" s="349" t="s">
        <v>974</v>
      </c>
      <c r="J143" s="349">
        <v>2126.0</v>
      </c>
      <c r="K143" s="349" t="s">
        <v>174</v>
      </c>
      <c r="L143" s="351">
        <v>4.9955E7</v>
      </c>
      <c r="M143" s="349">
        <v>46113.0</v>
      </c>
      <c r="N143" s="349">
        <v>-77.8738694444</v>
      </c>
      <c r="O143" s="349">
        <v>48.0890888889</v>
      </c>
      <c r="P143" s="350" t="s">
        <v>224</v>
      </c>
      <c r="Q143" s="349" t="s">
        <v>162</v>
      </c>
      <c r="R143" s="349" t="s">
        <v>157</v>
      </c>
      <c r="S143" s="349" t="s">
        <v>405</v>
      </c>
      <c r="T143" s="349" t="s">
        <v>201</v>
      </c>
      <c r="U143" s="349" t="s">
        <v>202</v>
      </c>
      <c r="V143" s="349" t="s">
        <v>157</v>
      </c>
      <c r="W143" s="350" t="s">
        <v>379</v>
      </c>
      <c r="X143" s="350">
        <v>2016.0</v>
      </c>
      <c r="Y143" s="349">
        <v>1.0</v>
      </c>
      <c r="Z143" s="349">
        <v>31.0</v>
      </c>
      <c r="AA143" s="351">
        <v>5.7501E7</v>
      </c>
      <c r="AB143" s="349">
        <v>366.0</v>
      </c>
      <c r="AC143" s="352">
        <v>7.87602E8</v>
      </c>
      <c r="AD143" s="36">
        <v>1.850769E9</v>
      </c>
      <c r="AE143" s="353" t="s">
        <v>180</v>
      </c>
      <c r="AF143" s="353"/>
      <c r="AG143" s="353"/>
      <c r="AH143" s="353"/>
      <c r="AI143" s="353"/>
      <c r="AJ143" s="354"/>
    </row>
    <row r="144" ht="15.75" customHeight="1">
      <c r="A144" s="442" t="s">
        <v>166</v>
      </c>
      <c r="B144" s="443">
        <v>3.365994436E9</v>
      </c>
      <c r="C144" s="348" t="s">
        <v>413</v>
      </c>
      <c r="D144" s="349" t="s">
        <v>414</v>
      </c>
      <c r="E144" s="349" t="s">
        <v>415</v>
      </c>
      <c r="F144" s="350">
        <v>9.0089426E7</v>
      </c>
      <c r="G144" s="350" t="s">
        <v>416</v>
      </c>
      <c r="H144" s="349" t="s">
        <v>417</v>
      </c>
      <c r="I144" s="349" t="s">
        <v>975</v>
      </c>
      <c r="J144" s="349">
        <v>212214.0</v>
      </c>
      <c r="K144" s="349" t="s">
        <v>160</v>
      </c>
      <c r="L144" s="351">
        <v>728000.0</v>
      </c>
      <c r="M144" s="349">
        <v>43941.0</v>
      </c>
      <c r="N144" s="349">
        <v>-63.4201666667</v>
      </c>
      <c r="O144" s="349">
        <v>50.5488638889</v>
      </c>
      <c r="P144" s="350" t="s">
        <v>419</v>
      </c>
      <c r="Q144" s="349" t="s">
        <v>162</v>
      </c>
      <c r="R144" s="349" t="s">
        <v>157</v>
      </c>
      <c r="S144" s="349" t="s">
        <v>157</v>
      </c>
      <c r="T144" s="349" t="s">
        <v>420</v>
      </c>
      <c r="U144" s="349" t="s">
        <v>421</v>
      </c>
      <c r="V144" s="349" t="s">
        <v>157</v>
      </c>
      <c r="W144" s="350" t="s">
        <v>422</v>
      </c>
      <c r="X144" s="350">
        <v>2016.0</v>
      </c>
      <c r="Y144" s="349">
        <v>1.0</v>
      </c>
      <c r="Z144" s="349">
        <v>0.0</v>
      </c>
      <c r="AA144" s="351">
        <v>0.0</v>
      </c>
      <c r="AB144" s="349">
        <v>335.0</v>
      </c>
      <c r="AC144" s="352">
        <v>5.1305E7</v>
      </c>
      <c r="AD144" s="36">
        <v>2.177465E9</v>
      </c>
      <c r="AE144" s="353" t="s">
        <v>320</v>
      </c>
      <c r="AF144" s="353"/>
      <c r="AG144" s="353"/>
      <c r="AH144" s="353"/>
      <c r="AI144" s="353"/>
      <c r="AJ144" s="354"/>
    </row>
    <row r="145" ht="15.75" customHeight="1">
      <c r="A145" s="442" t="s">
        <v>184</v>
      </c>
      <c r="B145" s="443">
        <v>1.146439816E9</v>
      </c>
      <c r="C145" s="348" t="s">
        <v>169</v>
      </c>
      <c r="D145" s="349" t="s">
        <v>170</v>
      </c>
      <c r="E145" s="349" t="s">
        <v>171</v>
      </c>
      <c r="F145" s="350">
        <v>9.0096116E7</v>
      </c>
      <c r="G145" s="350" t="s">
        <v>51</v>
      </c>
      <c r="H145" s="349" t="s">
        <v>426</v>
      </c>
      <c r="I145" s="349" t="s">
        <v>976</v>
      </c>
      <c r="J145" s="349">
        <v>212236.0</v>
      </c>
      <c r="K145" s="349" t="s">
        <v>428</v>
      </c>
      <c r="L145" s="351">
        <v>5.125911E7</v>
      </c>
      <c r="M145" s="349">
        <v>46182.0</v>
      </c>
      <c r="N145" s="349">
        <v>-73.6852222222</v>
      </c>
      <c r="O145" s="349">
        <v>61.6802222222</v>
      </c>
      <c r="P145" s="350" t="s">
        <v>429</v>
      </c>
      <c r="Q145" s="349" t="s">
        <v>162</v>
      </c>
      <c r="R145" s="349" t="s">
        <v>157</v>
      </c>
      <c r="S145" s="349" t="s">
        <v>157</v>
      </c>
      <c r="T145" s="349" t="s">
        <v>157</v>
      </c>
      <c r="U145" s="349" t="s">
        <v>430</v>
      </c>
      <c r="V145" s="349" t="s">
        <v>157</v>
      </c>
      <c r="W145" s="360" t="s">
        <v>431</v>
      </c>
      <c r="X145" s="350">
        <v>2016.0</v>
      </c>
      <c r="Y145" s="349">
        <v>1.0</v>
      </c>
      <c r="Z145" s="349">
        <v>31.0</v>
      </c>
      <c r="AA145" s="351">
        <v>4.970389E7</v>
      </c>
      <c r="AB145" s="349">
        <v>365.0</v>
      </c>
      <c r="AC145" s="352">
        <v>6.5014296E8</v>
      </c>
      <c r="AD145" s="36">
        <v>6.5014296E8</v>
      </c>
      <c r="AE145" s="353" t="s">
        <v>432</v>
      </c>
      <c r="AF145" s="353"/>
      <c r="AG145" s="353"/>
      <c r="AH145" s="353"/>
      <c r="AI145" s="353"/>
      <c r="AJ145" s="354"/>
    </row>
    <row r="146" ht="15.75" customHeight="1">
      <c r="A146" s="442">
        <v>9.0482043E7</v>
      </c>
      <c r="B146" s="443">
        <v>1.146066668E9</v>
      </c>
      <c r="C146" s="348" t="s">
        <v>401</v>
      </c>
      <c r="D146" s="349" t="s">
        <v>402</v>
      </c>
      <c r="E146" s="349" t="s">
        <v>210</v>
      </c>
      <c r="F146" s="350">
        <v>9.0156969E7</v>
      </c>
      <c r="G146" s="350" t="s">
        <v>41</v>
      </c>
      <c r="H146" s="349" t="s">
        <v>440</v>
      </c>
      <c r="I146" s="349" t="s">
        <v>977</v>
      </c>
      <c r="J146" s="349">
        <v>2126.0</v>
      </c>
      <c r="K146" s="349" t="s">
        <v>174</v>
      </c>
      <c r="L146" s="351">
        <v>1.0124E8</v>
      </c>
      <c r="M146" s="349">
        <v>44168.0</v>
      </c>
      <c r="N146" s="349">
        <v>-78.4505515833</v>
      </c>
      <c r="O146" s="349">
        <v>48.2852119139</v>
      </c>
      <c r="P146" s="350" t="s">
        <v>442</v>
      </c>
      <c r="Q146" s="349" t="s">
        <v>162</v>
      </c>
      <c r="R146" s="349" t="s">
        <v>443</v>
      </c>
      <c r="S146" s="349" t="s">
        <v>157</v>
      </c>
      <c r="T146" s="349" t="s">
        <v>444</v>
      </c>
      <c r="U146" s="349" t="s">
        <v>254</v>
      </c>
      <c r="V146" s="349" t="s">
        <v>157</v>
      </c>
      <c r="W146" s="360" t="s">
        <v>445</v>
      </c>
      <c r="X146" s="350">
        <v>2016.0</v>
      </c>
      <c r="Y146" s="349">
        <v>1.0</v>
      </c>
      <c r="Z146" s="349">
        <v>31.0</v>
      </c>
      <c r="AA146" s="351">
        <v>6.2862E7</v>
      </c>
      <c r="AB146" s="349">
        <v>365.0</v>
      </c>
      <c r="AC146" s="352">
        <v>8.74278E8</v>
      </c>
      <c r="AD146" s="36">
        <v>2.779679E9</v>
      </c>
      <c r="AE146" s="353" t="s">
        <v>180</v>
      </c>
      <c r="AF146" s="353"/>
      <c r="AG146" s="353"/>
      <c r="AH146" s="353"/>
      <c r="AI146" s="353"/>
      <c r="AJ146" s="354"/>
    </row>
    <row r="147" ht="15.75" customHeight="1">
      <c r="A147" s="442" t="s">
        <v>309</v>
      </c>
      <c r="B147" s="443">
        <v>1.167377465E9</v>
      </c>
      <c r="C147" s="348" t="s">
        <v>450</v>
      </c>
      <c r="D147" s="349" t="s">
        <v>451</v>
      </c>
      <c r="E147" s="349" t="s">
        <v>452</v>
      </c>
      <c r="F147" s="350">
        <v>9.0188954E7</v>
      </c>
      <c r="G147" s="350" t="s">
        <v>18</v>
      </c>
      <c r="H147" s="349" t="s">
        <v>453</v>
      </c>
      <c r="I147" s="349" t="s">
        <v>978</v>
      </c>
      <c r="J147" s="349">
        <v>2126.0</v>
      </c>
      <c r="K147" s="349" t="s">
        <v>174</v>
      </c>
      <c r="L147" s="351">
        <v>2192000.0</v>
      </c>
      <c r="M147" s="349">
        <v>55195.0</v>
      </c>
      <c r="N147" s="349">
        <v>-77.6452579737</v>
      </c>
      <c r="O147" s="349">
        <v>48.1358953015</v>
      </c>
      <c r="P147" s="350" t="s">
        <v>224</v>
      </c>
      <c r="Q147" s="349" t="s">
        <v>176</v>
      </c>
      <c r="R147" s="349" t="s">
        <v>157</v>
      </c>
      <c r="S147" s="349" t="s">
        <v>157</v>
      </c>
      <c r="T147" s="349" t="s">
        <v>455</v>
      </c>
      <c r="U147" s="349" t="s">
        <v>202</v>
      </c>
      <c r="V147" s="349" t="s">
        <v>157</v>
      </c>
      <c r="W147" s="350" t="s">
        <v>379</v>
      </c>
      <c r="X147" s="350">
        <v>2016.0</v>
      </c>
      <c r="Y147" s="349">
        <v>1.0</v>
      </c>
      <c r="Z147" s="349">
        <v>31.0</v>
      </c>
      <c r="AA147" s="351">
        <v>120000.0</v>
      </c>
      <c r="AB147" s="349">
        <v>305.0</v>
      </c>
      <c r="AC147" s="352">
        <v>1155000.0</v>
      </c>
      <c r="AD147" s="36">
        <v>1155000.0</v>
      </c>
      <c r="AE147" s="353" t="s">
        <v>456</v>
      </c>
      <c r="AF147" s="353"/>
      <c r="AG147" s="353"/>
      <c r="AH147" s="353"/>
      <c r="AI147" s="353"/>
      <c r="AJ147" s="354"/>
    </row>
    <row r="148" ht="15.75" customHeight="1">
      <c r="A148" s="442" t="s">
        <v>436</v>
      </c>
      <c r="B148" s="443">
        <v>1.16047968E9</v>
      </c>
      <c r="C148" s="348" t="s">
        <v>461</v>
      </c>
      <c r="D148" s="349" t="s">
        <v>462</v>
      </c>
      <c r="E148" s="349" t="s">
        <v>463</v>
      </c>
      <c r="F148" s="350">
        <v>9.0198573E7</v>
      </c>
      <c r="G148" s="350" t="s">
        <v>469</v>
      </c>
      <c r="H148" s="349" t="s">
        <v>470</v>
      </c>
      <c r="I148" s="349" t="s">
        <v>466</v>
      </c>
      <c r="J148" s="349">
        <v>212233.0</v>
      </c>
      <c r="K148" s="349" t="s">
        <v>467</v>
      </c>
      <c r="L148" s="351">
        <v>5.1041E7</v>
      </c>
      <c r="M148" s="349">
        <v>43850.0</v>
      </c>
      <c r="N148" s="349">
        <v>-76.673797</v>
      </c>
      <c r="O148" s="349">
        <v>49.245976</v>
      </c>
      <c r="P148" s="350" t="s">
        <v>378</v>
      </c>
      <c r="Q148" s="349" t="s">
        <v>176</v>
      </c>
      <c r="R148" s="349" t="s">
        <v>157</v>
      </c>
      <c r="S148" s="349" t="s">
        <v>157</v>
      </c>
      <c r="T148" s="349" t="s">
        <v>177</v>
      </c>
      <c r="U148" s="349" t="s">
        <v>178</v>
      </c>
      <c r="V148" s="349" t="s">
        <v>157</v>
      </c>
      <c r="W148" s="360" t="s">
        <v>468</v>
      </c>
      <c r="X148" s="350">
        <v>2016.0</v>
      </c>
      <c r="Y148" s="349">
        <v>1.0</v>
      </c>
      <c r="Z148" s="349">
        <v>31.0</v>
      </c>
      <c r="AA148" s="351">
        <v>5.9317E7</v>
      </c>
      <c r="AB148" s="349">
        <v>366.0</v>
      </c>
      <c r="AC148" s="352">
        <v>7.22288E8</v>
      </c>
      <c r="AD148" s="36">
        <v>7.28278E8</v>
      </c>
      <c r="AE148" s="353" t="s">
        <v>180</v>
      </c>
      <c r="AF148" s="353"/>
      <c r="AG148" s="353"/>
      <c r="AH148" s="353"/>
      <c r="AI148" s="353"/>
      <c r="AJ148" s="354"/>
    </row>
    <row r="149" ht="15.75" customHeight="1">
      <c r="A149" s="442" t="s">
        <v>280</v>
      </c>
      <c r="B149" s="443">
        <v>1.163711683E9</v>
      </c>
      <c r="C149" s="348" t="s">
        <v>483</v>
      </c>
      <c r="D149" s="349" t="s">
        <v>484</v>
      </c>
      <c r="E149" s="349" t="s">
        <v>485</v>
      </c>
      <c r="F149" s="350">
        <v>9.0235581E7</v>
      </c>
      <c r="G149" s="350" t="s">
        <v>53</v>
      </c>
      <c r="H149" s="349" t="s">
        <v>486</v>
      </c>
      <c r="I149" s="349" t="s">
        <v>173</v>
      </c>
      <c r="J149" s="349">
        <v>212220.0</v>
      </c>
      <c r="K149" s="349" t="s">
        <v>199</v>
      </c>
      <c r="L149" s="351">
        <v>7516000.0</v>
      </c>
      <c r="M149" s="349">
        <v>66475.0</v>
      </c>
      <c r="N149" s="349">
        <v>-77.767389</v>
      </c>
      <c r="O149" s="349">
        <v>49.531694</v>
      </c>
      <c r="P149" s="350" t="s">
        <v>378</v>
      </c>
      <c r="Q149" s="349" t="s">
        <v>176</v>
      </c>
      <c r="R149" s="349" t="s">
        <v>157</v>
      </c>
      <c r="S149" s="349" t="s">
        <v>157</v>
      </c>
      <c r="T149" s="349" t="s">
        <v>480</v>
      </c>
      <c r="U149" s="349" t="s">
        <v>178</v>
      </c>
      <c r="V149" s="349" t="s">
        <v>157</v>
      </c>
      <c r="W149" s="360" t="s">
        <v>481</v>
      </c>
      <c r="X149" s="350">
        <v>2016.0</v>
      </c>
      <c r="Y149" s="349">
        <v>1.0</v>
      </c>
      <c r="Z149" s="349">
        <v>31.0</v>
      </c>
      <c r="AA149" s="351">
        <v>6458870.0</v>
      </c>
      <c r="AB149" s="349">
        <v>366.0</v>
      </c>
      <c r="AC149" s="352">
        <v>3.314187E7</v>
      </c>
      <c r="AD149" s="36">
        <v>4.032235E7</v>
      </c>
      <c r="AE149" s="353" t="s">
        <v>180</v>
      </c>
      <c r="AF149" s="353"/>
      <c r="AG149" s="353"/>
      <c r="AH149" s="353"/>
      <c r="AI149" s="353"/>
      <c r="AJ149" s="354"/>
    </row>
    <row r="150" ht="15.75" customHeight="1">
      <c r="A150" s="442" t="s">
        <v>239</v>
      </c>
      <c r="B150" s="443">
        <v>3.368219922E9</v>
      </c>
      <c r="C150" s="348" t="s">
        <v>193</v>
      </c>
      <c r="D150" s="349" t="s">
        <v>194</v>
      </c>
      <c r="E150" s="349" t="s">
        <v>195</v>
      </c>
      <c r="F150" s="350">
        <v>9.0328741E7</v>
      </c>
      <c r="G150" s="350" t="s">
        <v>21</v>
      </c>
      <c r="H150" s="349" t="s">
        <v>500</v>
      </c>
      <c r="I150" s="349" t="s">
        <v>979</v>
      </c>
      <c r="J150" s="349">
        <v>212224.0</v>
      </c>
      <c r="K150" s="349" t="s">
        <v>199</v>
      </c>
      <c r="L150" s="351">
        <v>1.8974E7</v>
      </c>
      <c r="M150" s="349">
        <v>45805.0</v>
      </c>
      <c r="N150" s="349">
        <v>-77.5546200629</v>
      </c>
      <c r="O150" s="349">
        <v>48.1617105178</v>
      </c>
      <c r="P150" s="350" t="s">
        <v>224</v>
      </c>
      <c r="Q150" s="349" t="s">
        <v>176</v>
      </c>
      <c r="R150" s="349" t="s">
        <v>157</v>
      </c>
      <c r="S150" s="349" t="s">
        <v>157</v>
      </c>
      <c r="T150" s="349" t="s">
        <v>455</v>
      </c>
      <c r="U150" s="349" t="s">
        <v>202</v>
      </c>
      <c r="V150" s="349" t="s">
        <v>157</v>
      </c>
      <c r="W150" s="350" t="s">
        <v>203</v>
      </c>
      <c r="X150" s="350">
        <v>2016.0</v>
      </c>
      <c r="Y150" s="349">
        <v>1.0</v>
      </c>
      <c r="Z150" s="349">
        <v>31.0</v>
      </c>
      <c r="AA150" s="351">
        <v>3.3146E7</v>
      </c>
      <c r="AB150" s="349">
        <v>366.0</v>
      </c>
      <c r="AC150" s="352">
        <v>3.76496E8</v>
      </c>
      <c r="AD150" s="36">
        <v>3.80729E8</v>
      </c>
      <c r="AE150" s="353" t="s">
        <v>502</v>
      </c>
      <c r="AF150" s="353"/>
      <c r="AG150" s="353"/>
      <c r="AH150" s="353"/>
      <c r="AI150" s="353"/>
      <c r="AJ150" s="354"/>
    </row>
    <row r="151" ht="15.75" customHeight="1">
      <c r="A151" s="442" t="s">
        <v>239</v>
      </c>
      <c r="B151" s="443">
        <v>3.368219922E9</v>
      </c>
      <c r="C151" s="348" t="s">
        <v>527</v>
      </c>
      <c r="D151" s="349" t="s">
        <v>528</v>
      </c>
      <c r="E151" s="349" t="s">
        <v>529</v>
      </c>
      <c r="F151" s="350">
        <v>9.0379504E7</v>
      </c>
      <c r="G151" s="350" t="s">
        <v>530</v>
      </c>
      <c r="H151" s="349" t="s">
        <v>531</v>
      </c>
      <c r="I151" s="349" t="s">
        <v>526</v>
      </c>
      <c r="J151" s="349">
        <v>212220.0</v>
      </c>
      <c r="K151" s="349" t="s">
        <v>199</v>
      </c>
      <c r="L151" s="351">
        <v>1904090.0</v>
      </c>
      <c r="M151" s="349">
        <v>45182.0</v>
      </c>
      <c r="N151" s="349">
        <v>-79.2321944444</v>
      </c>
      <c r="O151" s="349">
        <v>49.5737222222</v>
      </c>
      <c r="P151" s="350" t="s">
        <v>378</v>
      </c>
      <c r="Q151" s="349" t="s">
        <v>176</v>
      </c>
      <c r="R151" s="349" t="s">
        <v>157</v>
      </c>
      <c r="S151" s="349" t="s">
        <v>157</v>
      </c>
      <c r="T151" s="349" t="s">
        <v>400</v>
      </c>
      <c r="U151" s="349" t="s">
        <v>202</v>
      </c>
      <c r="V151" s="349" t="s">
        <v>157</v>
      </c>
      <c r="W151" s="360" t="s">
        <v>481</v>
      </c>
      <c r="X151" s="350">
        <v>2016.0</v>
      </c>
      <c r="Y151" s="349">
        <v>1.0</v>
      </c>
      <c r="Z151" s="349">
        <v>31.0</v>
      </c>
      <c r="AA151" s="351">
        <v>2054680.0</v>
      </c>
      <c r="AB151" s="349">
        <v>365.0</v>
      </c>
      <c r="AC151" s="352">
        <v>2.514602E7</v>
      </c>
      <c r="AD151" s="36">
        <v>1.56499782E9</v>
      </c>
      <c r="AE151" s="353" t="s">
        <v>533</v>
      </c>
      <c r="AF151" s="353"/>
      <c r="AG151" s="353"/>
      <c r="AH151" s="353"/>
      <c r="AI151" s="353"/>
      <c r="AJ151" s="354"/>
    </row>
    <row r="152" ht="15.75" customHeight="1">
      <c r="A152" s="442" t="s">
        <v>190</v>
      </c>
      <c r="B152" s="443">
        <v>1.161259883E9</v>
      </c>
      <c r="C152" s="348" t="s">
        <v>539</v>
      </c>
      <c r="D152" s="349" t="s">
        <v>540</v>
      </c>
      <c r="E152" s="349" t="s">
        <v>541</v>
      </c>
      <c r="F152" s="350">
        <v>9.0458738E7</v>
      </c>
      <c r="G152" s="350" t="s">
        <v>546</v>
      </c>
      <c r="H152" s="349" t="s">
        <v>549</v>
      </c>
      <c r="I152" s="349" t="s">
        <v>544</v>
      </c>
      <c r="J152" s="349">
        <v>212220.0</v>
      </c>
      <c r="K152" s="349" t="s">
        <v>199</v>
      </c>
      <c r="L152" s="351">
        <v>6.2E7</v>
      </c>
      <c r="M152" s="349">
        <v>45085.0</v>
      </c>
      <c r="N152" s="349">
        <v>-76.1463888889</v>
      </c>
      <c r="O152" s="349">
        <v>49.4983333333</v>
      </c>
      <c r="P152" s="350" t="s">
        <v>378</v>
      </c>
      <c r="Q152" s="349" t="s">
        <v>176</v>
      </c>
      <c r="R152" s="349" t="s">
        <v>157</v>
      </c>
      <c r="S152" s="349" t="s">
        <v>157</v>
      </c>
      <c r="T152" s="349" t="s">
        <v>545</v>
      </c>
      <c r="U152" s="349" t="s">
        <v>178</v>
      </c>
      <c r="V152" s="349" t="s">
        <v>157</v>
      </c>
      <c r="W152" s="360" t="s">
        <v>481</v>
      </c>
      <c r="X152" s="350">
        <v>2016.0</v>
      </c>
      <c r="Y152" s="349">
        <v>1.0</v>
      </c>
      <c r="Z152" s="349">
        <v>31.0</v>
      </c>
      <c r="AA152" s="351">
        <v>5.5814E7</v>
      </c>
      <c r="AB152" s="349">
        <v>366.0</v>
      </c>
      <c r="AC152" s="352">
        <v>7.00356E8</v>
      </c>
      <c r="AD152" s="36">
        <v>7.06334E8</v>
      </c>
      <c r="AE152" s="353" t="s">
        <v>180</v>
      </c>
      <c r="AF152" s="353"/>
      <c r="AG152" s="353"/>
      <c r="AH152" s="353"/>
      <c r="AI152" s="353"/>
      <c r="AJ152" s="354"/>
    </row>
    <row r="153" ht="15.75" customHeight="1">
      <c r="A153" s="444"/>
      <c r="B153" s="445"/>
      <c r="C153" s="348" t="s">
        <v>450</v>
      </c>
      <c r="D153" s="349" t="s">
        <v>451</v>
      </c>
      <c r="E153" s="349" t="s">
        <v>452</v>
      </c>
      <c r="F153" s="350">
        <v>9.0466574E7</v>
      </c>
      <c r="G153" s="350" t="s">
        <v>36</v>
      </c>
      <c r="H153" s="349" t="s">
        <v>457</v>
      </c>
      <c r="I153" s="349" t="s">
        <v>980</v>
      </c>
      <c r="J153" s="349">
        <v>2126.0</v>
      </c>
      <c r="K153" s="349" t="s">
        <v>174</v>
      </c>
      <c r="L153" s="351">
        <v>5094000.0</v>
      </c>
      <c r="M153" s="349">
        <v>46170.0</v>
      </c>
      <c r="N153" s="349">
        <v>-77.675</v>
      </c>
      <c r="O153" s="349">
        <v>48.1277777778</v>
      </c>
      <c r="P153" s="350" t="s">
        <v>224</v>
      </c>
      <c r="Q153" s="349" t="s">
        <v>176</v>
      </c>
      <c r="R153" s="349" t="s">
        <v>157</v>
      </c>
      <c r="S153" s="349" t="s">
        <v>157</v>
      </c>
      <c r="T153" s="349" t="s">
        <v>455</v>
      </c>
      <c r="U153" s="349" t="s">
        <v>202</v>
      </c>
      <c r="V153" s="349" t="s">
        <v>157</v>
      </c>
      <c r="W153" s="350" t="s">
        <v>379</v>
      </c>
      <c r="X153" s="350">
        <v>2016.0</v>
      </c>
      <c r="Y153" s="349">
        <v>1.0</v>
      </c>
      <c r="Z153" s="349">
        <v>31.0</v>
      </c>
      <c r="AA153" s="351">
        <v>1554000.0</v>
      </c>
      <c r="AB153" s="349">
        <v>244.0</v>
      </c>
      <c r="AC153" s="352">
        <v>2.3255E7</v>
      </c>
      <c r="AD153" s="36">
        <v>2.47201E8</v>
      </c>
      <c r="AE153" s="353" t="s">
        <v>180</v>
      </c>
      <c r="AF153" s="353"/>
      <c r="AG153" s="353"/>
      <c r="AH153" s="353"/>
      <c r="AI153" s="353"/>
      <c r="AJ153" s="354"/>
    </row>
    <row r="154" ht="15.75" customHeight="1">
      <c r="A154" s="442" t="s">
        <v>237</v>
      </c>
      <c r="B154" s="443">
        <v>1.145570769E9</v>
      </c>
      <c r="C154" s="348" t="s">
        <v>573</v>
      </c>
      <c r="D154" s="349" t="s">
        <v>574</v>
      </c>
      <c r="E154" s="349" t="s">
        <v>575</v>
      </c>
      <c r="F154" s="350">
        <v>9.0498775E7</v>
      </c>
      <c r="G154" s="350" t="s">
        <v>569</v>
      </c>
      <c r="H154" s="349" t="s">
        <v>578</v>
      </c>
      <c r="I154" s="349" t="s">
        <v>575</v>
      </c>
      <c r="J154" s="349">
        <v>21222.0</v>
      </c>
      <c r="K154" s="349" t="s">
        <v>199</v>
      </c>
      <c r="L154" s="351">
        <v>1.51398E8</v>
      </c>
      <c r="M154" s="349">
        <v>67484.0</v>
      </c>
      <c r="N154" s="349">
        <v>-77.7525081265</v>
      </c>
      <c r="O154" s="349">
        <v>48.0992901277</v>
      </c>
      <c r="P154" s="350" t="s">
        <v>224</v>
      </c>
      <c r="Q154" s="349" t="s">
        <v>176</v>
      </c>
      <c r="R154" s="349" t="s">
        <v>157</v>
      </c>
      <c r="S154" s="349" t="s">
        <v>157</v>
      </c>
      <c r="T154" s="349" t="s">
        <v>455</v>
      </c>
      <c r="U154" s="349" t="s">
        <v>202</v>
      </c>
      <c r="V154" s="349" t="s">
        <v>157</v>
      </c>
      <c r="W154" s="350" t="s">
        <v>203</v>
      </c>
      <c r="X154" s="350">
        <v>2016.0</v>
      </c>
      <c r="Y154" s="349">
        <v>1.0</v>
      </c>
      <c r="Z154" s="349">
        <v>0.0</v>
      </c>
      <c r="AA154" s="351">
        <v>0.0</v>
      </c>
      <c r="AB154" s="349">
        <v>166.0</v>
      </c>
      <c r="AC154" s="352">
        <v>9.1789E8</v>
      </c>
      <c r="AD154" s="36">
        <v>9.201443E8</v>
      </c>
      <c r="AE154" s="353" t="s">
        <v>572</v>
      </c>
      <c r="AF154" s="353"/>
      <c r="AG154" s="353"/>
      <c r="AH154" s="353"/>
      <c r="AI154" s="353"/>
      <c r="AJ154" s="354"/>
    </row>
    <row r="155" ht="15.75" customHeight="1">
      <c r="A155" s="442" t="s">
        <v>357</v>
      </c>
      <c r="B155" s="443">
        <v>3.370117692E9</v>
      </c>
      <c r="C155" s="363" t="s">
        <v>276</v>
      </c>
      <c r="D155" s="349" t="s">
        <v>277</v>
      </c>
      <c r="E155" s="349" t="s">
        <v>278</v>
      </c>
      <c r="F155" s="350">
        <v>9.0510397E7</v>
      </c>
      <c r="G155" s="360" t="s">
        <v>358</v>
      </c>
      <c r="H155" s="349" t="s">
        <v>365</v>
      </c>
      <c r="I155" s="349" t="s">
        <v>333</v>
      </c>
      <c r="J155" s="349">
        <v>212210.0</v>
      </c>
      <c r="K155" s="349" t="s">
        <v>160</v>
      </c>
      <c r="L155" s="351">
        <v>2.5225E7</v>
      </c>
      <c r="M155" s="349">
        <v>44222.0</v>
      </c>
      <c r="N155" s="349">
        <v>-67.3664734617</v>
      </c>
      <c r="O155" s="349">
        <v>52.3563272427</v>
      </c>
      <c r="P155" s="350" t="s">
        <v>360</v>
      </c>
      <c r="Q155" s="349" t="s">
        <v>162</v>
      </c>
      <c r="R155" s="349" t="s">
        <v>361</v>
      </c>
      <c r="S155" s="349" t="s">
        <v>157</v>
      </c>
      <c r="T155" s="349" t="s">
        <v>362</v>
      </c>
      <c r="U155" s="349" t="s">
        <v>363</v>
      </c>
      <c r="V155" s="349" t="s">
        <v>157</v>
      </c>
      <c r="W155" s="350" t="s">
        <v>164</v>
      </c>
      <c r="X155" s="350">
        <v>2016.0</v>
      </c>
      <c r="Y155" s="349">
        <v>1.0</v>
      </c>
      <c r="Z155" s="349">
        <v>31.0</v>
      </c>
      <c r="AA155" s="351">
        <v>2.5225E7</v>
      </c>
      <c r="AB155" s="349">
        <v>337.0</v>
      </c>
      <c r="AC155" s="352">
        <v>8.98468E8</v>
      </c>
      <c r="AD155" s="36">
        <v>1.23433904E9</v>
      </c>
      <c r="AE155" s="353" t="s">
        <v>320</v>
      </c>
      <c r="AF155" s="353"/>
      <c r="AG155" s="353"/>
      <c r="AH155" s="353"/>
      <c r="AI155" s="353"/>
      <c r="AJ155" s="354"/>
    </row>
    <row r="156" ht="15.75" customHeight="1">
      <c r="A156" s="442" t="s">
        <v>351</v>
      </c>
      <c r="B156" s="443">
        <v>1.170258231E9</v>
      </c>
      <c r="C156" s="348" t="s">
        <v>258</v>
      </c>
      <c r="D156" s="349" t="s">
        <v>259</v>
      </c>
      <c r="E156" s="349" t="s">
        <v>260</v>
      </c>
      <c r="F156" s="350">
        <v>9.0518259E7</v>
      </c>
      <c r="G156" s="350" t="s">
        <v>26</v>
      </c>
      <c r="H156" s="349" t="s">
        <v>582</v>
      </c>
      <c r="I156" s="349" t="s">
        <v>981</v>
      </c>
      <c r="J156" s="349">
        <v>212224.0</v>
      </c>
      <c r="K156" s="349" t="s">
        <v>199</v>
      </c>
      <c r="L156" s="351">
        <v>4.8084E7</v>
      </c>
      <c r="M156" s="349">
        <v>55401.0</v>
      </c>
      <c r="N156" s="349">
        <v>-78.313093</v>
      </c>
      <c r="O156" s="349">
        <v>48.152773</v>
      </c>
      <c r="P156" s="350" t="s">
        <v>252</v>
      </c>
      <c r="Q156" s="349" t="s">
        <v>176</v>
      </c>
      <c r="R156" s="349" t="s">
        <v>157</v>
      </c>
      <c r="S156" s="349" t="s">
        <v>157</v>
      </c>
      <c r="T156" s="349" t="s">
        <v>157</v>
      </c>
      <c r="U156" s="349" t="s">
        <v>254</v>
      </c>
      <c r="V156" s="349" t="s">
        <v>157</v>
      </c>
      <c r="W156" s="350" t="s">
        <v>203</v>
      </c>
      <c r="X156" s="350">
        <v>2016.0</v>
      </c>
      <c r="Y156" s="349">
        <v>1.0</v>
      </c>
      <c r="Z156" s="349">
        <v>0.0</v>
      </c>
      <c r="AA156" s="351">
        <v>0.0</v>
      </c>
      <c r="AB156" s="349">
        <v>0.0</v>
      </c>
      <c r="AC156" s="352">
        <v>0.0</v>
      </c>
      <c r="AD156" s="36">
        <v>1.08593E9</v>
      </c>
      <c r="AE156" s="353" t="s">
        <v>584</v>
      </c>
      <c r="AF156" s="353"/>
      <c r="AG156" s="353"/>
      <c r="AH156" s="353"/>
      <c r="AI156" s="353"/>
      <c r="AJ156" s="354"/>
    </row>
    <row r="157" ht="15.75" customHeight="1">
      <c r="A157" s="442">
        <v>1.8432286E7</v>
      </c>
      <c r="B157" s="443">
        <v>1.144117265E9</v>
      </c>
      <c r="C157" s="348" t="s">
        <v>596</v>
      </c>
      <c r="D157" s="349" t="s">
        <v>597</v>
      </c>
      <c r="E157" s="349" t="s">
        <v>598</v>
      </c>
      <c r="F157" s="350" t="s">
        <v>590</v>
      </c>
      <c r="G157" s="350" t="s">
        <v>599</v>
      </c>
      <c r="H157" s="349" t="s">
        <v>600</v>
      </c>
      <c r="I157" s="349" t="s">
        <v>589</v>
      </c>
      <c r="J157" s="349">
        <v>21229.0</v>
      </c>
      <c r="K157" s="361" t="s">
        <v>294</v>
      </c>
      <c r="L157" s="351">
        <v>5.97428E7</v>
      </c>
      <c r="M157" s="349">
        <v>69195.0</v>
      </c>
      <c r="N157" s="349">
        <v>-77.8095495994</v>
      </c>
      <c r="O157" s="349">
        <v>48.4117050843</v>
      </c>
      <c r="P157" s="350" t="s">
        <v>592</v>
      </c>
      <c r="Q157" s="349" t="s">
        <v>176</v>
      </c>
      <c r="R157" s="349" t="s">
        <v>157</v>
      </c>
      <c r="S157" s="349" t="s">
        <v>157</v>
      </c>
      <c r="T157" s="349" t="s">
        <v>157</v>
      </c>
      <c r="U157" s="349" t="s">
        <v>202</v>
      </c>
      <c r="V157" s="349" t="s">
        <v>157</v>
      </c>
      <c r="W157" s="350" t="s">
        <v>593</v>
      </c>
      <c r="X157" s="350">
        <v>2016.0</v>
      </c>
      <c r="Y157" s="349">
        <v>1.0</v>
      </c>
      <c r="Z157" s="349">
        <v>0.0</v>
      </c>
      <c r="AA157" s="351">
        <v>0.0</v>
      </c>
      <c r="AB157" s="349">
        <v>88.0</v>
      </c>
      <c r="AC157" s="352">
        <v>3.47465E8</v>
      </c>
      <c r="AD157" s="36">
        <v>3.4779705E8</v>
      </c>
      <c r="AE157" s="353" t="s">
        <v>601</v>
      </c>
      <c r="AF157" s="353"/>
      <c r="AG157" s="353"/>
      <c r="AH157" s="353"/>
      <c r="AI157" s="353"/>
      <c r="AJ157" s="354"/>
    </row>
    <row r="158" ht="15.75" customHeight="1">
      <c r="A158" s="444"/>
      <c r="B158" s="445"/>
      <c r="C158" s="348" t="s">
        <v>401</v>
      </c>
      <c r="D158" s="349" t="s">
        <v>402</v>
      </c>
      <c r="E158" s="349" t="s">
        <v>210</v>
      </c>
      <c r="F158" s="350" t="s">
        <v>615</v>
      </c>
      <c r="G158" s="350" t="s">
        <v>40</v>
      </c>
      <c r="H158" s="349" t="s">
        <v>982</v>
      </c>
      <c r="I158" s="349" t="s">
        <v>983</v>
      </c>
      <c r="J158" s="349">
        <v>2126.0</v>
      </c>
      <c r="K158" s="349" t="s">
        <v>174</v>
      </c>
      <c r="L158" s="351">
        <v>219000.0</v>
      </c>
      <c r="M158" s="349">
        <v>55317.0</v>
      </c>
      <c r="N158" s="349">
        <v>-78.2849583732</v>
      </c>
      <c r="O158" s="349">
        <v>48.226815623</v>
      </c>
      <c r="P158" s="350" t="s">
        <v>618</v>
      </c>
      <c r="Q158" s="349" t="s">
        <v>176</v>
      </c>
      <c r="R158" s="349" t="s">
        <v>157</v>
      </c>
      <c r="S158" s="349" t="s">
        <v>157</v>
      </c>
      <c r="T158" s="349" t="s">
        <v>157</v>
      </c>
      <c r="U158" s="349" t="s">
        <v>202</v>
      </c>
      <c r="V158" s="349" t="s">
        <v>157</v>
      </c>
      <c r="W158" s="350" t="s">
        <v>379</v>
      </c>
      <c r="X158" s="350">
        <v>2016.0</v>
      </c>
      <c r="Y158" s="349">
        <v>1.0</v>
      </c>
      <c r="Z158" s="349">
        <v>31.0</v>
      </c>
      <c r="AA158" s="351">
        <v>183000.0</v>
      </c>
      <c r="AB158" s="349">
        <v>366.0</v>
      </c>
      <c r="AC158" s="352">
        <v>1989000.0</v>
      </c>
      <c r="AD158" s="36">
        <v>3.3677E8</v>
      </c>
      <c r="AE158" s="353" t="s">
        <v>180</v>
      </c>
      <c r="AF158" s="353"/>
      <c r="AG158" s="353"/>
      <c r="AH158" s="353"/>
      <c r="AI158" s="353"/>
      <c r="AJ158" s="354"/>
    </row>
    <row r="159" ht="15.75" customHeight="1">
      <c r="A159" s="444"/>
      <c r="B159" s="445"/>
      <c r="C159" s="363" t="s">
        <v>276</v>
      </c>
      <c r="D159" s="349" t="s">
        <v>277</v>
      </c>
      <c r="E159" s="349" t="s">
        <v>278</v>
      </c>
      <c r="F159" s="350" t="s">
        <v>338</v>
      </c>
      <c r="G159" s="350" t="s">
        <v>339</v>
      </c>
      <c r="H159" s="349" t="s">
        <v>984</v>
      </c>
      <c r="I159" s="349" t="s">
        <v>939</v>
      </c>
      <c r="J159" s="349">
        <v>212211.0</v>
      </c>
      <c r="K159" s="349" t="s">
        <v>160</v>
      </c>
      <c r="L159" s="351">
        <v>5.0689E7</v>
      </c>
      <c r="M159" s="349">
        <v>69577.0</v>
      </c>
      <c r="N159" s="349">
        <v>-67.3125504351</v>
      </c>
      <c r="O159" s="349">
        <v>52.7645752127</v>
      </c>
      <c r="P159" s="350" t="s">
        <v>334</v>
      </c>
      <c r="Q159" s="349" t="s">
        <v>162</v>
      </c>
      <c r="R159" s="349" t="s">
        <v>157</v>
      </c>
      <c r="S159" s="349" t="s">
        <v>157</v>
      </c>
      <c r="T159" s="349" t="s">
        <v>336</v>
      </c>
      <c r="U159" s="349" t="s">
        <v>337</v>
      </c>
      <c r="V159" s="349" t="s">
        <v>157</v>
      </c>
      <c r="W159" s="350" t="s">
        <v>164</v>
      </c>
      <c r="X159" s="350">
        <v>2016.0</v>
      </c>
      <c r="Y159" s="349">
        <v>1.0</v>
      </c>
      <c r="Z159" s="349">
        <v>31.0</v>
      </c>
      <c r="AA159" s="351">
        <v>2.8724E7</v>
      </c>
      <c r="AB159" s="349">
        <v>366.0</v>
      </c>
      <c r="AC159" s="352">
        <v>6.42276E8</v>
      </c>
      <c r="AD159" s="36">
        <v>2.6080159E10</v>
      </c>
      <c r="AE159" s="353" t="s">
        <v>320</v>
      </c>
      <c r="AF159" s="353"/>
      <c r="AG159" s="353"/>
      <c r="AH159" s="353"/>
      <c r="AI159" s="353"/>
      <c r="AJ159" s="354"/>
    </row>
    <row r="160" ht="15.75" customHeight="1">
      <c r="A160" s="442" t="s">
        <v>239</v>
      </c>
      <c r="B160" s="443">
        <v>3.368219922E9</v>
      </c>
      <c r="C160" s="348" t="s">
        <v>169</v>
      </c>
      <c r="D160" s="349" t="s">
        <v>170</v>
      </c>
      <c r="E160" s="349" t="s">
        <v>171</v>
      </c>
      <c r="F160" s="350" t="s">
        <v>620</v>
      </c>
      <c r="G160" s="350" t="s">
        <v>621</v>
      </c>
      <c r="H160" s="349" t="s">
        <v>985</v>
      </c>
      <c r="I160" s="349" t="s">
        <v>986</v>
      </c>
      <c r="J160" s="349">
        <v>2126.0</v>
      </c>
      <c r="K160" s="349" t="s">
        <v>174</v>
      </c>
      <c r="L160" s="351">
        <v>6.0077E7</v>
      </c>
      <c r="M160" s="349">
        <v>55493.0</v>
      </c>
      <c r="N160" s="349">
        <v>-77.788861</v>
      </c>
      <c r="O160" s="349">
        <v>49.759722</v>
      </c>
      <c r="P160" s="350" t="s">
        <v>175</v>
      </c>
      <c r="Q160" s="349" t="s">
        <v>176</v>
      </c>
      <c r="R160" s="349" t="s">
        <v>157</v>
      </c>
      <c r="S160" s="349" t="s">
        <v>157</v>
      </c>
      <c r="T160" s="349" t="s">
        <v>177</v>
      </c>
      <c r="U160" s="349" t="s">
        <v>178</v>
      </c>
      <c r="V160" s="349" t="s">
        <v>157</v>
      </c>
      <c r="W160" s="360" t="s">
        <v>623</v>
      </c>
      <c r="X160" s="350">
        <v>2016.0</v>
      </c>
      <c r="Y160" s="349">
        <v>4.0</v>
      </c>
      <c r="Z160" s="349">
        <v>17.0</v>
      </c>
      <c r="AA160" s="351">
        <v>6179050.0</v>
      </c>
      <c r="AB160" s="349">
        <v>262.0</v>
      </c>
      <c r="AC160" s="352">
        <v>7.304389E7</v>
      </c>
      <c r="AD160" s="36">
        <v>7.304389E7</v>
      </c>
      <c r="AE160" s="353" t="s">
        <v>627</v>
      </c>
      <c r="AF160" s="353"/>
      <c r="AG160" s="353"/>
      <c r="AH160" s="353"/>
      <c r="AI160" s="353"/>
      <c r="AJ160" s="354"/>
    </row>
    <row r="161" ht="15.75" customHeight="1">
      <c r="A161" s="442">
        <v>9.0482043E7</v>
      </c>
      <c r="B161" s="443">
        <v>1.146066668E9</v>
      </c>
      <c r="C161" s="348" t="s">
        <v>632</v>
      </c>
      <c r="D161" s="349" t="s">
        <v>633</v>
      </c>
      <c r="E161" s="349" t="s">
        <v>634</v>
      </c>
      <c r="F161" s="350" t="s">
        <v>635</v>
      </c>
      <c r="G161" s="350" t="s">
        <v>52</v>
      </c>
      <c r="H161" s="349" t="s">
        <v>636</v>
      </c>
      <c r="I161" s="349" t="s">
        <v>955</v>
      </c>
      <c r="J161" s="349">
        <v>212394.0</v>
      </c>
      <c r="K161" s="349" t="s">
        <v>637</v>
      </c>
      <c r="L161" s="351">
        <v>0.0</v>
      </c>
      <c r="M161" s="349">
        <v>69748.0</v>
      </c>
      <c r="N161" s="349">
        <v>-72.1963749721</v>
      </c>
      <c r="O161" s="349">
        <v>52.8203674842</v>
      </c>
      <c r="P161" s="350" t="s">
        <v>378</v>
      </c>
      <c r="Q161" s="349" t="s">
        <v>162</v>
      </c>
      <c r="R161" s="349" t="s">
        <v>157</v>
      </c>
      <c r="S161" s="349" t="s">
        <v>157</v>
      </c>
      <c r="T161" s="349" t="s">
        <v>157</v>
      </c>
      <c r="U161" s="349" t="s">
        <v>638</v>
      </c>
      <c r="V161" s="349" t="s">
        <v>157</v>
      </c>
      <c r="W161" s="350" t="s">
        <v>639</v>
      </c>
      <c r="X161" s="350">
        <v>2016.0</v>
      </c>
      <c r="Y161" s="349">
        <v>1.0</v>
      </c>
      <c r="Z161" s="349">
        <v>31.0</v>
      </c>
      <c r="AA161" s="351">
        <v>8116000.0</v>
      </c>
      <c r="AB161" s="349">
        <v>365.0</v>
      </c>
      <c r="AC161" s="352">
        <v>6.0922E7</v>
      </c>
      <c r="AD161" s="36">
        <v>2.49911333E9</v>
      </c>
      <c r="AE161" s="353" t="s">
        <v>644</v>
      </c>
      <c r="AF161" s="353"/>
      <c r="AG161" s="353"/>
      <c r="AH161" s="353"/>
      <c r="AI161" s="353"/>
      <c r="AJ161" s="354"/>
    </row>
    <row r="162" ht="15.75" customHeight="1">
      <c r="A162" s="442">
        <v>9.0482043E7</v>
      </c>
      <c r="B162" s="443">
        <v>1.146066668E9</v>
      </c>
      <c r="C162" s="348" t="s">
        <v>657</v>
      </c>
      <c r="D162" s="349" t="s">
        <v>658</v>
      </c>
      <c r="E162" s="349" t="s">
        <v>659</v>
      </c>
      <c r="F162" s="350" t="s">
        <v>660</v>
      </c>
      <c r="G162" s="350" t="s">
        <v>661</v>
      </c>
      <c r="H162" s="349" t="s">
        <v>662</v>
      </c>
      <c r="I162" s="349" t="s">
        <v>157</v>
      </c>
      <c r="J162" s="349">
        <v>212224.0</v>
      </c>
      <c r="K162" s="349" t="s">
        <v>199</v>
      </c>
      <c r="L162" s="351">
        <v>282000.0</v>
      </c>
      <c r="M162" s="349">
        <v>63364.0</v>
      </c>
      <c r="N162" s="349">
        <v>-76.0656296258</v>
      </c>
      <c r="O162" s="349">
        <v>52.7051105262</v>
      </c>
      <c r="P162" s="350" t="s">
        <v>378</v>
      </c>
      <c r="Q162" s="349" t="s">
        <v>176</v>
      </c>
      <c r="R162" s="349" t="s">
        <v>157</v>
      </c>
      <c r="S162" s="349" t="s">
        <v>157</v>
      </c>
      <c r="T162" s="349" t="s">
        <v>157</v>
      </c>
      <c r="U162" s="349" t="s">
        <v>638</v>
      </c>
      <c r="V162" s="349" t="s">
        <v>157</v>
      </c>
      <c r="W162" s="360" t="s">
        <v>481</v>
      </c>
      <c r="X162" s="350">
        <v>2016.0</v>
      </c>
      <c r="Y162" s="349">
        <v>1.0</v>
      </c>
      <c r="Z162" s="349">
        <v>31.0</v>
      </c>
      <c r="AA162" s="351">
        <v>216000.0</v>
      </c>
      <c r="AB162" s="349">
        <v>366.0</v>
      </c>
      <c r="AC162" s="352">
        <v>2094000.0</v>
      </c>
      <c r="AD162" s="36">
        <v>2.674465E9</v>
      </c>
      <c r="AE162" s="353" t="s">
        <v>669</v>
      </c>
      <c r="AF162" s="353"/>
      <c r="AG162" s="353"/>
      <c r="AH162" s="353"/>
      <c r="AI162" s="353"/>
      <c r="AJ162" s="354"/>
    </row>
    <row r="163" ht="15.75" customHeight="1">
      <c r="A163" s="442" t="s">
        <v>189</v>
      </c>
      <c r="B163" s="443">
        <v>1.165314676E9</v>
      </c>
      <c r="C163" s="348" t="s">
        <v>686</v>
      </c>
      <c r="D163" s="349" t="s">
        <v>687</v>
      </c>
      <c r="E163" s="349" t="s">
        <v>688</v>
      </c>
      <c r="F163" s="350" t="s">
        <v>689</v>
      </c>
      <c r="G163" s="350" t="s">
        <v>690</v>
      </c>
      <c r="H163" s="349" t="s">
        <v>691</v>
      </c>
      <c r="I163" s="349" t="s">
        <v>157</v>
      </c>
      <c r="J163" s="349">
        <v>212236.0</v>
      </c>
      <c r="K163" s="349" t="s">
        <v>428</v>
      </c>
      <c r="L163" s="351">
        <v>1974000.0</v>
      </c>
      <c r="M163" s="349">
        <v>46173.0</v>
      </c>
      <c r="N163" s="349">
        <v>-73.337875455</v>
      </c>
      <c r="O163" s="349">
        <v>61.5947256728</v>
      </c>
      <c r="P163" s="350" t="s">
        <v>429</v>
      </c>
      <c r="Q163" s="349" t="s">
        <v>162</v>
      </c>
      <c r="R163" s="349" t="s">
        <v>692</v>
      </c>
      <c r="S163" s="349" t="s">
        <v>157</v>
      </c>
      <c r="T163" s="349" t="s">
        <v>157</v>
      </c>
      <c r="U163" s="349" t="s">
        <v>693</v>
      </c>
      <c r="V163" s="349" t="s">
        <v>157</v>
      </c>
      <c r="W163" s="350" t="s">
        <v>694</v>
      </c>
      <c r="X163" s="350">
        <v>2016.0</v>
      </c>
      <c r="Y163" s="349">
        <v>1.0</v>
      </c>
      <c r="Z163" s="349">
        <v>31.0</v>
      </c>
      <c r="AA163" s="351">
        <v>6.7353E7</v>
      </c>
      <c r="AB163" s="349">
        <v>365.0</v>
      </c>
      <c r="AC163" s="352">
        <v>6.95765E8</v>
      </c>
      <c r="AD163" s="36">
        <v>6.95765E8</v>
      </c>
      <c r="AE163" s="353" t="s">
        <v>695</v>
      </c>
      <c r="AF163" s="353"/>
      <c r="AG163" s="353"/>
      <c r="AH163" s="353"/>
      <c r="AI163" s="353"/>
      <c r="AJ163" s="354"/>
    </row>
    <row r="164" ht="15.75" customHeight="1">
      <c r="A164" s="442" t="s">
        <v>239</v>
      </c>
      <c r="B164" s="443">
        <v>3.368219922E9</v>
      </c>
      <c r="C164" s="348" t="s">
        <v>539</v>
      </c>
      <c r="D164" s="349" t="s">
        <v>540</v>
      </c>
      <c r="E164" s="349" t="s">
        <v>541</v>
      </c>
      <c r="F164" s="350" t="s">
        <v>705</v>
      </c>
      <c r="G164" s="350" t="s">
        <v>20</v>
      </c>
      <c r="H164" s="349" t="s">
        <v>543</v>
      </c>
      <c r="I164" s="349" t="s">
        <v>987</v>
      </c>
      <c r="J164" s="349">
        <v>212224.0</v>
      </c>
      <c r="K164" s="349" t="s">
        <v>199</v>
      </c>
      <c r="L164" s="351">
        <v>5000.0</v>
      </c>
      <c r="M164" s="349">
        <v>44978.0</v>
      </c>
      <c r="N164" s="349">
        <v>-75.7647222222</v>
      </c>
      <c r="O164" s="349">
        <v>48.9922222222</v>
      </c>
      <c r="P164" s="350" t="s">
        <v>706</v>
      </c>
      <c r="Q164" s="349" t="s">
        <v>176</v>
      </c>
      <c r="R164" s="349" t="s">
        <v>157</v>
      </c>
      <c r="S164" s="349" t="s">
        <v>157</v>
      </c>
      <c r="T164" s="349" t="s">
        <v>177</v>
      </c>
      <c r="U164" s="349" t="s">
        <v>178</v>
      </c>
      <c r="V164" s="349" t="s">
        <v>157</v>
      </c>
      <c r="W164" s="360" t="s">
        <v>481</v>
      </c>
      <c r="X164" s="350">
        <v>2016.0</v>
      </c>
      <c r="Y164" s="349">
        <v>1.0</v>
      </c>
      <c r="Z164" s="349">
        <v>31.0</v>
      </c>
      <c r="AA164" s="351">
        <v>9000.0</v>
      </c>
      <c r="AB164" s="349">
        <v>366.0</v>
      </c>
      <c r="AC164" s="352">
        <v>526000.0</v>
      </c>
      <c r="AD164" s="36">
        <v>2.0727E8</v>
      </c>
      <c r="AE164" s="353" t="s">
        <v>707</v>
      </c>
      <c r="AF164" s="353"/>
      <c r="AG164" s="353"/>
      <c r="AH164" s="353"/>
      <c r="AI164" s="353"/>
      <c r="AJ164" s="354"/>
    </row>
    <row r="165" ht="15.75" customHeight="1">
      <c r="A165" s="442" t="s">
        <v>166</v>
      </c>
      <c r="B165" s="443">
        <v>3.365994436E9</v>
      </c>
      <c r="C165" s="348" t="s">
        <v>539</v>
      </c>
      <c r="D165" s="349" t="s">
        <v>540</v>
      </c>
      <c r="E165" s="349" t="s">
        <v>541</v>
      </c>
      <c r="F165" s="350" t="s">
        <v>553</v>
      </c>
      <c r="G165" s="350" t="s">
        <v>556</v>
      </c>
      <c r="H165" s="349" t="s">
        <v>549</v>
      </c>
      <c r="I165" s="349" t="s">
        <v>544</v>
      </c>
      <c r="J165" s="349">
        <v>212220.0</v>
      </c>
      <c r="K165" s="349" t="s">
        <v>199</v>
      </c>
      <c r="L165" s="351">
        <v>314460.0</v>
      </c>
      <c r="M165" s="349">
        <v>45547.0</v>
      </c>
      <c r="N165" s="349">
        <v>-76.1697222222</v>
      </c>
      <c r="O165" s="349">
        <v>49.4922222222</v>
      </c>
      <c r="P165" s="350" t="s">
        <v>378</v>
      </c>
      <c r="Q165" s="349" t="s">
        <v>176</v>
      </c>
      <c r="R165" s="349" t="s">
        <v>157</v>
      </c>
      <c r="S165" s="349" t="s">
        <v>157</v>
      </c>
      <c r="T165" s="349" t="s">
        <v>545</v>
      </c>
      <c r="U165" s="349" t="s">
        <v>178</v>
      </c>
      <c r="V165" s="349" t="s">
        <v>157</v>
      </c>
      <c r="W165" s="360" t="s">
        <v>481</v>
      </c>
      <c r="X165" s="350">
        <v>2016.0</v>
      </c>
      <c r="Y165" s="349">
        <v>1.0</v>
      </c>
      <c r="Z165" s="349">
        <v>31.0</v>
      </c>
      <c r="AA165" s="351">
        <v>144000.0</v>
      </c>
      <c r="AB165" s="349">
        <v>366.0</v>
      </c>
      <c r="AC165" s="352">
        <v>1698000.0</v>
      </c>
      <c r="AD165" s="36">
        <v>3793000.0</v>
      </c>
      <c r="AE165" s="353" t="s">
        <v>555</v>
      </c>
      <c r="AF165" s="353"/>
      <c r="AG165" s="353"/>
      <c r="AH165" s="353"/>
      <c r="AI165" s="353"/>
      <c r="AJ165" s="354"/>
    </row>
    <row r="166" ht="15.75" customHeight="1">
      <c r="A166" s="442" t="s">
        <v>302</v>
      </c>
      <c r="B166" s="443">
        <v>1.169372118E9</v>
      </c>
      <c r="C166" s="348" t="s">
        <v>732</v>
      </c>
      <c r="D166" s="349" t="s">
        <v>733</v>
      </c>
      <c r="E166" s="349" t="s">
        <v>734</v>
      </c>
      <c r="F166" s="350" t="s">
        <v>724</v>
      </c>
      <c r="G166" s="350" t="s">
        <v>25</v>
      </c>
      <c r="H166" s="349" t="s">
        <v>725</v>
      </c>
      <c r="I166" s="349" t="s">
        <v>988</v>
      </c>
      <c r="J166" s="349">
        <v>212214.0</v>
      </c>
      <c r="K166" s="349" t="s">
        <v>160</v>
      </c>
      <c r="L166" s="351">
        <v>1.1819E7</v>
      </c>
      <c r="M166" s="349">
        <v>45359.0</v>
      </c>
      <c r="N166" s="349">
        <v>-67.24353436</v>
      </c>
      <c r="O166" s="349">
        <v>52.83690959</v>
      </c>
      <c r="P166" s="350" t="s">
        <v>334</v>
      </c>
      <c r="Q166" s="349" t="s">
        <v>162</v>
      </c>
      <c r="R166" s="349" t="s">
        <v>726</v>
      </c>
      <c r="S166" s="349" t="s">
        <v>157</v>
      </c>
      <c r="T166" s="349" t="s">
        <v>727</v>
      </c>
      <c r="U166" s="349" t="s">
        <v>638</v>
      </c>
      <c r="V166" s="349" t="s">
        <v>157</v>
      </c>
      <c r="W166" s="350" t="s">
        <v>164</v>
      </c>
      <c r="X166" s="350">
        <v>2016.0</v>
      </c>
      <c r="Y166" s="349">
        <v>1.0</v>
      </c>
      <c r="Z166" s="349">
        <v>31.0</v>
      </c>
      <c r="AA166" s="351">
        <v>7495500.0</v>
      </c>
      <c r="AB166" s="349">
        <v>366.0</v>
      </c>
      <c r="AC166" s="352">
        <v>8.34213E7</v>
      </c>
      <c r="AD166" s="36">
        <v>1.9001957E9</v>
      </c>
      <c r="AE166" s="353" t="s">
        <v>728</v>
      </c>
      <c r="AF166" s="353"/>
      <c r="AG166" s="353"/>
      <c r="AH166" s="353"/>
      <c r="AI166" s="353"/>
      <c r="AJ166" s="354"/>
    </row>
    <row r="167" ht="15.75" customHeight="1">
      <c r="A167" s="442">
        <v>9.0482043E7</v>
      </c>
      <c r="B167" s="443">
        <v>1.146066668E9</v>
      </c>
      <c r="C167" s="348" t="s">
        <v>750</v>
      </c>
      <c r="D167" s="349" t="s">
        <v>751</v>
      </c>
      <c r="E167" s="349" t="s">
        <v>752</v>
      </c>
      <c r="F167" s="350" t="s">
        <v>746</v>
      </c>
      <c r="G167" s="350" t="s">
        <v>749</v>
      </c>
      <c r="H167" s="349" t="s">
        <v>754</v>
      </c>
      <c r="I167" s="349" t="s">
        <v>198</v>
      </c>
      <c r="J167" s="349">
        <v>212220.0</v>
      </c>
      <c r="K167" s="349" t="s">
        <v>199</v>
      </c>
      <c r="L167" s="351">
        <v>2961500.0</v>
      </c>
      <c r="M167" s="349">
        <v>58185.0</v>
      </c>
      <c r="N167" s="349" t="s">
        <v>157</v>
      </c>
      <c r="O167" s="349" t="s">
        <v>157</v>
      </c>
      <c r="P167" s="350" t="s">
        <v>200</v>
      </c>
      <c r="Q167" s="349" t="s">
        <v>157</v>
      </c>
      <c r="R167" s="349" t="s">
        <v>157</v>
      </c>
      <c r="S167" s="349" t="s">
        <v>157</v>
      </c>
      <c r="T167" s="349" t="s">
        <v>157</v>
      </c>
      <c r="U167" s="349" t="s">
        <v>157</v>
      </c>
      <c r="V167" s="349" t="s">
        <v>748</v>
      </c>
      <c r="W167" s="350" t="s">
        <v>203</v>
      </c>
      <c r="X167" s="350">
        <v>2016.0</v>
      </c>
      <c r="Y167" s="349">
        <v>1.0</v>
      </c>
      <c r="Z167" s="349">
        <v>31.0</v>
      </c>
      <c r="AA167" s="351">
        <v>2156000.0</v>
      </c>
      <c r="AB167" s="349">
        <v>366.0</v>
      </c>
      <c r="AC167" s="352">
        <v>3.0836E7</v>
      </c>
      <c r="AD167" s="36">
        <v>6.035443E9</v>
      </c>
      <c r="AE167" s="353" t="s">
        <v>320</v>
      </c>
      <c r="AF167" s="353"/>
      <c r="AG167" s="353"/>
      <c r="AH167" s="353"/>
      <c r="AI167" s="353"/>
      <c r="AJ167" s="354"/>
    </row>
    <row r="168" ht="15.75" customHeight="1">
      <c r="A168" s="442">
        <v>9.0482043E7</v>
      </c>
      <c r="B168" s="443">
        <v>1.146066668E9</v>
      </c>
      <c r="C168" s="348" t="s">
        <v>169</v>
      </c>
      <c r="D168" s="349" t="s">
        <v>170</v>
      </c>
      <c r="E168" s="349" t="s">
        <v>171</v>
      </c>
      <c r="F168" s="350" t="s">
        <v>758</v>
      </c>
      <c r="G168" s="350" t="s">
        <v>23</v>
      </c>
      <c r="H168" s="349" t="s">
        <v>187</v>
      </c>
      <c r="I168" s="349" t="s">
        <v>173</v>
      </c>
      <c r="J168" s="349">
        <v>212233.0</v>
      </c>
      <c r="K168" s="349" t="s">
        <v>467</v>
      </c>
      <c r="L168" s="351">
        <v>4.135371E7</v>
      </c>
      <c r="M168" s="349">
        <v>63531.0</v>
      </c>
      <c r="N168" s="349">
        <v>-77.6953055556</v>
      </c>
      <c r="O168" s="349">
        <v>49.6913333333</v>
      </c>
      <c r="P168" s="350" t="s">
        <v>378</v>
      </c>
      <c r="Q168" s="349" t="s">
        <v>176</v>
      </c>
      <c r="R168" s="349" t="s">
        <v>157</v>
      </c>
      <c r="S168" s="349" t="s">
        <v>157</v>
      </c>
      <c r="T168" s="349" t="s">
        <v>177</v>
      </c>
      <c r="U168" s="349" t="s">
        <v>178</v>
      </c>
      <c r="V168" s="349" t="s">
        <v>157</v>
      </c>
      <c r="W168" s="360" t="s">
        <v>760</v>
      </c>
      <c r="X168" s="350">
        <v>2016.0</v>
      </c>
      <c r="Y168" s="349">
        <v>1.0</v>
      </c>
      <c r="Z168" s="349">
        <v>31.0</v>
      </c>
      <c r="AA168" s="351">
        <v>4.135371E7</v>
      </c>
      <c r="AB168" s="349">
        <v>366.0</v>
      </c>
      <c r="AC168" s="352">
        <v>4.8862632E8</v>
      </c>
      <c r="AD168" s="36">
        <v>8.1690189E8</v>
      </c>
      <c r="AE168" s="353" t="s">
        <v>767</v>
      </c>
      <c r="AF168" s="353"/>
      <c r="AG168" s="405"/>
      <c r="AH168" s="353"/>
      <c r="AI168" s="353"/>
      <c r="AJ168" s="354"/>
    </row>
    <row r="169" ht="15.75" customHeight="1">
      <c r="A169" s="442" t="s">
        <v>239</v>
      </c>
      <c r="B169" s="443">
        <v>3.368219922E9</v>
      </c>
      <c r="C169" s="364" t="s">
        <v>573</v>
      </c>
      <c r="D169" s="365" t="s">
        <v>574</v>
      </c>
      <c r="E169" s="365" t="s">
        <v>575</v>
      </c>
      <c r="F169" s="366" t="s">
        <v>779</v>
      </c>
      <c r="G169" s="366" t="s">
        <v>60</v>
      </c>
      <c r="H169" s="365" t="s">
        <v>780</v>
      </c>
      <c r="I169" s="365" t="s">
        <v>459</v>
      </c>
      <c r="J169" s="365">
        <v>21222.0</v>
      </c>
      <c r="K169" s="365" t="s">
        <v>199</v>
      </c>
      <c r="L169" s="367">
        <v>0.0</v>
      </c>
      <c r="M169" s="365">
        <v>68659.0</v>
      </c>
      <c r="N169" s="365">
        <v>-77.7456777778</v>
      </c>
      <c r="O169" s="365">
        <v>48.0782277778</v>
      </c>
      <c r="P169" s="366" t="s">
        <v>224</v>
      </c>
      <c r="Q169" s="365" t="s">
        <v>176</v>
      </c>
      <c r="R169" s="365" t="s">
        <v>157</v>
      </c>
      <c r="S169" s="365" t="s">
        <v>157</v>
      </c>
      <c r="T169" s="365" t="s">
        <v>455</v>
      </c>
      <c r="U169" s="365" t="s">
        <v>202</v>
      </c>
      <c r="V169" s="365" t="s">
        <v>157</v>
      </c>
      <c r="W169" s="368" t="s">
        <v>481</v>
      </c>
      <c r="X169" s="366">
        <v>2016.0</v>
      </c>
      <c r="Y169" s="365">
        <v>1.0</v>
      </c>
      <c r="Z169" s="365">
        <v>0.0</v>
      </c>
      <c r="AA169" s="367">
        <v>0.0</v>
      </c>
      <c r="AB169" s="365">
        <v>184.0</v>
      </c>
      <c r="AC169" s="369">
        <v>6494600.0</v>
      </c>
      <c r="AD169" s="370">
        <v>2.58438E7</v>
      </c>
      <c r="AE169" s="371" t="s">
        <v>781</v>
      </c>
      <c r="AF169" s="371"/>
      <c r="AG169" s="372"/>
      <c r="AH169" s="371"/>
      <c r="AI169" s="371"/>
      <c r="AJ169" s="373"/>
    </row>
    <row r="170" ht="15.75" customHeight="1">
      <c r="A170" s="444"/>
      <c r="B170" s="445"/>
      <c r="C170" s="408" t="s">
        <v>169</v>
      </c>
      <c r="D170" s="409" t="s">
        <v>170</v>
      </c>
      <c r="E170" s="409" t="s">
        <v>171</v>
      </c>
      <c r="F170" s="410">
        <v>5.1951556E7</v>
      </c>
      <c r="G170" s="410" t="s">
        <v>186</v>
      </c>
      <c r="H170" s="409" t="s">
        <v>187</v>
      </c>
      <c r="I170" s="409" t="s">
        <v>173</v>
      </c>
      <c r="J170" s="409">
        <v>2122.0</v>
      </c>
      <c r="K170" s="409" t="s">
        <v>174</v>
      </c>
      <c r="L170" s="411">
        <v>1739000.0</v>
      </c>
      <c r="M170" s="409">
        <v>55489.0</v>
      </c>
      <c r="N170" s="409">
        <v>-77.72225</v>
      </c>
      <c r="O170" s="409">
        <v>49.723167</v>
      </c>
      <c r="P170" s="410" t="s">
        <v>175</v>
      </c>
      <c r="Q170" s="409" t="s">
        <v>176</v>
      </c>
      <c r="R170" s="409" t="s">
        <v>157</v>
      </c>
      <c r="S170" s="409" t="s">
        <v>157</v>
      </c>
      <c r="T170" s="409" t="s">
        <v>177</v>
      </c>
      <c r="U170" s="409" t="s">
        <v>178</v>
      </c>
      <c r="V170" s="409" t="s">
        <v>157</v>
      </c>
      <c r="W170" s="410" t="s">
        <v>179</v>
      </c>
      <c r="X170" s="410">
        <v>2017.0</v>
      </c>
      <c r="Y170" s="409">
        <v>1.0</v>
      </c>
      <c r="Z170" s="409">
        <v>31.0</v>
      </c>
      <c r="AA170" s="411">
        <v>1739000.0</v>
      </c>
      <c r="AB170" s="409">
        <v>365.0</v>
      </c>
      <c r="AC170" s="412">
        <v>3.024E7</v>
      </c>
      <c r="AD170" s="413">
        <v>3.24712399E9</v>
      </c>
      <c r="AE170" s="414" t="s">
        <v>180</v>
      </c>
      <c r="AF170" s="414"/>
      <c r="AG170" s="414"/>
      <c r="AH170" s="414"/>
      <c r="AI170" s="414"/>
      <c r="AJ170" s="415"/>
    </row>
    <row r="171" ht="15.75" customHeight="1">
      <c r="A171" s="444"/>
      <c r="B171" s="445"/>
      <c r="C171" s="384" t="s">
        <v>193</v>
      </c>
      <c r="D171" s="385" t="s">
        <v>194</v>
      </c>
      <c r="E171" s="385" t="s">
        <v>195</v>
      </c>
      <c r="F171" s="356">
        <v>5.2908522E7</v>
      </c>
      <c r="G171" s="356" t="s">
        <v>196</v>
      </c>
      <c r="H171" s="385" t="s">
        <v>206</v>
      </c>
      <c r="I171" s="385" t="s">
        <v>198</v>
      </c>
      <c r="J171" s="385">
        <v>212220.0</v>
      </c>
      <c r="K171" s="385" t="s">
        <v>199</v>
      </c>
      <c r="L171" s="386">
        <v>5622000.0</v>
      </c>
      <c r="M171" s="385">
        <v>44150.0</v>
      </c>
      <c r="N171" s="385">
        <v>-78.0344227174</v>
      </c>
      <c r="O171" s="385">
        <v>48.1537244847</v>
      </c>
      <c r="P171" s="356" t="s">
        <v>200</v>
      </c>
      <c r="Q171" s="385" t="s">
        <v>162</v>
      </c>
      <c r="R171" s="385" t="s">
        <v>157</v>
      </c>
      <c r="S171" s="385" t="s">
        <v>157</v>
      </c>
      <c r="T171" s="385" t="s">
        <v>201</v>
      </c>
      <c r="U171" s="385" t="s">
        <v>202</v>
      </c>
      <c r="V171" s="385" t="s">
        <v>157</v>
      </c>
      <c r="W171" s="356" t="s">
        <v>203</v>
      </c>
      <c r="X171" s="356">
        <v>2017.0</v>
      </c>
      <c r="Y171" s="385">
        <v>1.0</v>
      </c>
      <c r="Z171" s="385">
        <v>26.0</v>
      </c>
      <c r="AA171" s="386">
        <v>5622000.0</v>
      </c>
      <c r="AB171" s="385">
        <v>267.0</v>
      </c>
      <c r="AC171" s="387">
        <v>6.7647E7</v>
      </c>
      <c r="AD171" s="35">
        <v>6.8334E7</v>
      </c>
      <c r="AE171" s="388" t="s">
        <v>204</v>
      </c>
      <c r="AF171" s="388"/>
      <c r="AG171" s="388"/>
      <c r="AH171" s="388"/>
      <c r="AI171" s="388"/>
      <c r="AJ171" s="389"/>
    </row>
    <row r="172" ht="15.75" customHeight="1">
      <c r="A172" s="446" t="s">
        <v>166</v>
      </c>
      <c r="B172" s="447">
        <v>3.365994436E9</v>
      </c>
      <c r="C172" s="384" t="s">
        <v>219</v>
      </c>
      <c r="D172" s="385" t="s">
        <v>220</v>
      </c>
      <c r="E172" s="385" t="s">
        <v>221</v>
      </c>
      <c r="F172" s="356">
        <v>5.3842076E7</v>
      </c>
      <c r="G172" s="356" t="s">
        <v>232</v>
      </c>
      <c r="H172" s="385" t="s">
        <v>233</v>
      </c>
      <c r="I172" s="385" t="s">
        <v>221</v>
      </c>
      <c r="J172" s="385">
        <v>212220.0</v>
      </c>
      <c r="K172" s="385" t="s">
        <v>199</v>
      </c>
      <c r="L172" s="386">
        <v>528660.0</v>
      </c>
      <c r="M172" s="385">
        <v>48483.0</v>
      </c>
      <c r="N172" s="385">
        <v>-77.9164444444</v>
      </c>
      <c r="O172" s="385">
        <v>48.1201388889</v>
      </c>
      <c r="P172" s="356" t="s">
        <v>224</v>
      </c>
      <c r="Q172" s="385" t="s">
        <v>176</v>
      </c>
      <c r="R172" s="385" t="s">
        <v>157</v>
      </c>
      <c r="S172" s="385" t="s">
        <v>157</v>
      </c>
      <c r="T172" s="385" t="s">
        <v>201</v>
      </c>
      <c r="U172" s="385" t="s">
        <v>202</v>
      </c>
      <c r="V172" s="385" t="s">
        <v>157</v>
      </c>
      <c r="W172" s="356" t="s">
        <v>203</v>
      </c>
      <c r="X172" s="356">
        <v>2017.0</v>
      </c>
      <c r="Y172" s="385">
        <v>1.0</v>
      </c>
      <c r="Z172" s="385">
        <v>31.0</v>
      </c>
      <c r="AA172" s="386">
        <v>528660.0</v>
      </c>
      <c r="AB172" s="385">
        <v>365.0</v>
      </c>
      <c r="AC172" s="387">
        <v>2.3046265E8</v>
      </c>
      <c r="AD172" s="35">
        <v>2.9148695E8</v>
      </c>
      <c r="AE172" s="388" t="s">
        <v>236</v>
      </c>
      <c r="AF172" s="388"/>
      <c r="AG172" s="388"/>
      <c r="AH172" s="388"/>
      <c r="AI172" s="388"/>
      <c r="AJ172" s="389"/>
    </row>
    <row r="173" ht="15.75" customHeight="1">
      <c r="A173" s="448" t="s">
        <v>167</v>
      </c>
      <c r="B173" s="449">
        <v>1.143042803E9</v>
      </c>
      <c r="C173" s="392" t="s">
        <v>276</v>
      </c>
      <c r="D173" s="385" t="s">
        <v>277</v>
      </c>
      <c r="E173" s="385" t="s">
        <v>278</v>
      </c>
      <c r="F173" s="356">
        <v>5.4136049E7</v>
      </c>
      <c r="G173" s="393" t="s">
        <v>270</v>
      </c>
      <c r="H173" s="385" t="s">
        <v>284</v>
      </c>
      <c r="I173" s="385" t="s">
        <v>272</v>
      </c>
      <c r="J173" s="385">
        <v>212210.0</v>
      </c>
      <c r="K173" s="385" t="s">
        <v>160</v>
      </c>
      <c r="L173" s="386">
        <v>3.14462E8</v>
      </c>
      <c r="M173" s="385">
        <v>67321.0</v>
      </c>
      <c r="N173" s="385" t="s">
        <v>157</v>
      </c>
      <c r="O173" s="385" t="s">
        <v>157</v>
      </c>
      <c r="P173" s="356" t="s">
        <v>273</v>
      </c>
      <c r="Q173" s="385" t="s">
        <v>157</v>
      </c>
      <c r="R173" s="385" t="s">
        <v>157</v>
      </c>
      <c r="S173" s="385" t="s">
        <v>157</v>
      </c>
      <c r="T173" s="385" t="s">
        <v>157</v>
      </c>
      <c r="U173" s="385" t="s">
        <v>157</v>
      </c>
      <c r="V173" s="385" t="s">
        <v>283</v>
      </c>
      <c r="W173" s="356" t="s">
        <v>164</v>
      </c>
      <c r="X173" s="356">
        <v>2017.0</v>
      </c>
      <c r="Y173" s="385">
        <v>1.0</v>
      </c>
      <c r="Z173" s="385">
        <v>31.0</v>
      </c>
      <c r="AA173" s="386">
        <v>3.14462E8</v>
      </c>
      <c r="AB173" s="385">
        <v>365.0</v>
      </c>
      <c r="AC173" s="387">
        <v>3.877973E9</v>
      </c>
      <c r="AD173" s="35">
        <v>3.877973E9</v>
      </c>
      <c r="AE173" s="388" t="s">
        <v>275</v>
      </c>
      <c r="AF173" s="388"/>
      <c r="AG173" s="388"/>
      <c r="AH173" s="388"/>
      <c r="AI173" s="388"/>
      <c r="AJ173" s="389"/>
    </row>
    <row r="174" ht="15.75" customHeight="1">
      <c r="A174" s="450" t="s">
        <v>239</v>
      </c>
      <c r="B174" s="190">
        <v>3.368219922E9</v>
      </c>
      <c r="C174" s="384" t="s">
        <v>289</v>
      </c>
      <c r="D174" s="385" t="s">
        <v>290</v>
      </c>
      <c r="E174" s="385" t="s">
        <v>291</v>
      </c>
      <c r="F174" s="356">
        <v>5.4177746E7</v>
      </c>
      <c r="G174" s="356" t="s">
        <v>289</v>
      </c>
      <c r="H174" s="385" t="s">
        <v>292</v>
      </c>
      <c r="I174" s="385" t="s">
        <v>989</v>
      </c>
      <c r="J174" s="385">
        <v>21234.0</v>
      </c>
      <c r="K174" s="394" t="s">
        <v>294</v>
      </c>
      <c r="L174" s="386">
        <v>1.77816E8</v>
      </c>
      <c r="M174" s="385">
        <v>43811.0</v>
      </c>
      <c r="N174" s="385">
        <v>-71.0586111111</v>
      </c>
      <c r="O174" s="385">
        <v>48.5163888889</v>
      </c>
      <c r="P174" s="356" t="s">
        <v>295</v>
      </c>
      <c r="Q174" s="385" t="s">
        <v>176</v>
      </c>
      <c r="R174" s="385" t="s">
        <v>157</v>
      </c>
      <c r="S174" s="385" t="s">
        <v>157</v>
      </c>
      <c r="T174" s="385" t="s">
        <v>296</v>
      </c>
      <c r="U174" s="385" t="s">
        <v>297</v>
      </c>
      <c r="V174" s="385" t="s">
        <v>157</v>
      </c>
      <c r="W174" s="356" t="s">
        <v>298</v>
      </c>
      <c r="X174" s="356">
        <v>2017.0</v>
      </c>
      <c r="Y174" s="385">
        <v>1.0</v>
      </c>
      <c r="Z174" s="385">
        <v>31.0</v>
      </c>
      <c r="AA174" s="386">
        <v>2.269E7</v>
      </c>
      <c r="AB174" s="385">
        <v>365.0</v>
      </c>
      <c r="AC174" s="387">
        <v>2.6763E8</v>
      </c>
      <c r="AD174" s="35">
        <v>5.430515E9</v>
      </c>
      <c r="AE174" s="388" t="s">
        <v>180</v>
      </c>
      <c r="AF174" s="388"/>
      <c r="AG174" s="388"/>
      <c r="AH174" s="388"/>
      <c r="AI174" s="388"/>
      <c r="AJ174" s="389"/>
    </row>
    <row r="175" ht="15.75" customHeight="1">
      <c r="A175" s="451" t="s">
        <v>239</v>
      </c>
      <c r="B175" s="245">
        <v>3.368219922E9</v>
      </c>
      <c r="C175" s="384" t="s">
        <v>387</v>
      </c>
      <c r="D175" s="385" t="s">
        <v>388</v>
      </c>
      <c r="E175" s="385" t="s">
        <v>389</v>
      </c>
      <c r="F175" s="356">
        <v>5.4785654E7</v>
      </c>
      <c r="G175" s="356" t="s">
        <v>381</v>
      </c>
      <c r="H175" s="385" t="s">
        <v>377</v>
      </c>
      <c r="I175" s="385" t="s">
        <v>157</v>
      </c>
      <c r="J175" s="385">
        <v>2122.0</v>
      </c>
      <c r="K175" s="385" t="s">
        <v>174</v>
      </c>
      <c r="L175" s="386">
        <v>2318850.0</v>
      </c>
      <c r="M175" s="385">
        <v>44152.0</v>
      </c>
      <c r="N175" s="385">
        <v>-77.974669</v>
      </c>
      <c r="O175" s="385">
        <v>49.131873</v>
      </c>
      <c r="P175" s="356" t="s">
        <v>378</v>
      </c>
      <c r="Q175" s="385" t="s">
        <v>176</v>
      </c>
      <c r="R175" s="385" t="s">
        <v>157</v>
      </c>
      <c r="S175" s="385" t="s">
        <v>157</v>
      </c>
      <c r="T175" s="385" t="s">
        <v>157</v>
      </c>
      <c r="U175" s="385" t="s">
        <v>202</v>
      </c>
      <c r="V175" s="385" t="s">
        <v>157</v>
      </c>
      <c r="W175" s="356" t="s">
        <v>379</v>
      </c>
      <c r="X175" s="356">
        <v>2017.0</v>
      </c>
      <c r="Y175" s="385">
        <v>1.0</v>
      </c>
      <c r="Z175" s="385">
        <v>31.0</v>
      </c>
      <c r="AA175" s="386">
        <v>2318850.0</v>
      </c>
      <c r="AB175" s="385">
        <v>365.0</v>
      </c>
      <c r="AC175" s="387">
        <v>3.481329E7</v>
      </c>
      <c r="AD175" s="35">
        <v>3.481329E7</v>
      </c>
      <c r="AE175" s="388" t="s">
        <v>390</v>
      </c>
      <c r="AF175" s="388"/>
      <c r="AG175" s="388"/>
      <c r="AH175" s="388"/>
      <c r="AI175" s="388"/>
      <c r="AJ175" s="389"/>
    </row>
    <row r="176" ht="15.75" customHeight="1">
      <c r="A176" s="451" t="s">
        <v>190</v>
      </c>
      <c r="B176" s="245">
        <v>1.161259883E9</v>
      </c>
      <c r="C176" s="384" t="s">
        <v>401</v>
      </c>
      <c r="D176" s="385" t="s">
        <v>402</v>
      </c>
      <c r="E176" s="385" t="s">
        <v>210</v>
      </c>
      <c r="F176" s="356">
        <v>5.559295E7</v>
      </c>
      <c r="G176" s="356" t="s">
        <v>33</v>
      </c>
      <c r="H176" s="385" t="s">
        <v>403</v>
      </c>
      <c r="I176" s="385" t="s">
        <v>990</v>
      </c>
      <c r="J176" s="385">
        <v>2127.0</v>
      </c>
      <c r="K176" s="385" t="s">
        <v>174</v>
      </c>
      <c r="L176" s="386">
        <v>4.9955E7</v>
      </c>
      <c r="M176" s="385">
        <v>46113.0</v>
      </c>
      <c r="N176" s="385">
        <v>-77.8738694444</v>
      </c>
      <c r="O176" s="385">
        <v>48.0890888889</v>
      </c>
      <c r="P176" s="356" t="s">
        <v>224</v>
      </c>
      <c r="Q176" s="385" t="s">
        <v>162</v>
      </c>
      <c r="R176" s="385" t="s">
        <v>157</v>
      </c>
      <c r="S176" s="385" t="s">
        <v>405</v>
      </c>
      <c r="T176" s="385" t="s">
        <v>201</v>
      </c>
      <c r="U176" s="385" t="s">
        <v>202</v>
      </c>
      <c r="V176" s="385" t="s">
        <v>157</v>
      </c>
      <c r="W176" s="356" t="s">
        <v>379</v>
      </c>
      <c r="X176" s="356">
        <v>2017.0</v>
      </c>
      <c r="Y176" s="385">
        <v>1.0</v>
      </c>
      <c r="Z176" s="385">
        <v>31.0</v>
      </c>
      <c r="AA176" s="386">
        <v>1.98816E8</v>
      </c>
      <c r="AB176" s="385">
        <v>365.0</v>
      </c>
      <c r="AC176" s="387">
        <v>1.122654E9</v>
      </c>
      <c r="AD176" s="35">
        <v>2.197362E9</v>
      </c>
      <c r="AE176" s="388" t="s">
        <v>180</v>
      </c>
      <c r="AF176" s="388"/>
      <c r="AG176" s="388"/>
      <c r="AH176" s="388"/>
      <c r="AI176" s="388"/>
      <c r="AJ176" s="389"/>
    </row>
    <row r="177" ht="15.75" customHeight="1">
      <c r="A177" s="451" t="s">
        <v>239</v>
      </c>
      <c r="B177" s="245">
        <v>3.368219922E9</v>
      </c>
      <c r="C177" s="384" t="s">
        <v>413</v>
      </c>
      <c r="D177" s="385" t="s">
        <v>414</v>
      </c>
      <c r="E177" s="385" t="s">
        <v>415</v>
      </c>
      <c r="F177" s="356">
        <v>9.0089426E7</v>
      </c>
      <c r="G177" s="356" t="s">
        <v>416</v>
      </c>
      <c r="H177" s="385" t="s">
        <v>417</v>
      </c>
      <c r="I177" s="385" t="s">
        <v>991</v>
      </c>
      <c r="J177" s="385">
        <v>212215.0</v>
      </c>
      <c r="K177" s="385" t="s">
        <v>160</v>
      </c>
      <c r="L177" s="386">
        <v>728000.0</v>
      </c>
      <c r="M177" s="385">
        <v>43941.0</v>
      </c>
      <c r="N177" s="385">
        <v>-63.4201666667</v>
      </c>
      <c r="O177" s="385">
        <v>50.5488638889</v>
      </c>
      <c r="P177" s="356" t="s">
        <v>419</v>
      </c>
      <c r="Q177" s="385" t="s">
        <v>162</v>
      </c>
      <c r="R177" s="385" t="s">
        <v>157</v>
      </c>
      <c r="S177" s="385" t="s">
        <v>157</v>
      </c>
      <c r="T177" s="385" t="s">
        <v>420</v>
      </c>
      <c r="U177" s="385" t="s">
        <v>421</v>
      </c>
      <c r="V177" s="385" t="s">
        <v>157</v>
      </c>
      <c r="W177" s="356" t="s">
        <v>422</v>
      </c>
      <c r="X177" s="356">
        <v>2017.0</v>
      </c>
      <c r="Y177" s="385">
        <v>1.0</v>
      </c>
      <c r="Z177" s="385">
        <v>31.0</v>
      </c>
      <c r="AA177" s="386">
        <v>177000.0</v>
      </c>
      <c r="AB177" s="385">
        <v>365.0</v>
      </c>
      <c r="AC177" s="387">
        <v>4.1837E7</v>
      </c>
      <c r="AD177" s="35">
        <v>1.922388E9</v>
      </c>
      <c r="AE177" s="388" t="s">
        <v>320</v>
      </c>
      <c r="AF177" s="388"/>
      <c r="AG177" s="388"/>
      <c r="AH177" s="388"/>
      <c r="AI177" s="388"/>
      <c r="AJ177" s="389"/>
    </row>
    <row r="178" ht="15.75" customHeight="1">
      <c r="A178" s="451" t="s">
        <v>357</v>
      </c>
      <c r="B178" s="245">
        <v>3.370117692E9</v>
      </c>
      <c r="C178" s="384" t="s">
        <v>169</v>
      </c>
      <c r="D178" s="385" t="s">
        <v>170</v>
      </c>
      <c r="E178" s="385" t="s">
        <v>171</v>
      </c>
      <c r="F178" s="356">
        <v>9.0096116E7</v>
      </c>
      <c r="G178" s="356" t="s">
        <v>51</v>
      </c>
      <c r="H178" s="385" t="s">
        <v>426</v>
      </c>
      <c r="I178" s="385" t="s">
        <v>992</v>
      </c>
      <c r="J178" s="385">
        <v>212237.0</v>
      </c>
      <c r="K178" s="385" t="s">
        <v>428</v>
      </c>
      <c r="L178" s="386">
        <v>5.125911E7</v>
      </c>
      <c r="M178" s="385">
        <v>46182.0</v>
      </c>
      <c r="N178" s="385">
        <v>-73.6852222222</v>
      </c>
      <c r="O178" s="385">
        <v>61.6802222222</v>
      </c>
      <c r="P178" s="356" t="s">
        <v>429</v>
      </c>
      <c r="Q178" s="385" t="s">
        <v>162</v>
      </c>
      <c r="R178" s="385" t="s">
        <v>157</v>
      </c>
      <c r="S178" s="385" t="s">
        <v>157</v>
      </c>
      <c r="T178" s="385" t="s">
        <v>157</v>
      </c>
      <c r="U178" s="385" t="s">
        <v>430</v>
      </c>
      <c r="V178" s="385" t="s">
        <v>157</v>
      </c>
      <c r="W178" s="393" t="s">
        <v>431</v>
      </c>
      <c r="X178" s="356">
        <v>2017.0</v>
      </c>
      <c r="Y178" s="385">
        <v>1.0</v>
      </c>
      <c r="Z178" s="385">
        <v>31.0</v>
      </c>
      <c r="AA178" s="386">
        <v>5.161391E7</v>
      </c>
      <c r="AB178" s="385">
        <v>365.0</v>
      </c>
      <c r="AC178" s="387">
        <v>7.4244294E8</v>
      </c>
      <c r="AD178" s="35">
        <v>7.4244294E8</v>
      </c>
      <c r="AE178" s="388" t="s">
        <v>432</v>
      </c>
      <c r="AF178" s="388"/>
      <c r="AG178" s="388"/>
      <c r="AH178" s="388"/>
      <c r="AI178" s="388"/>
      <c r="AJ178" s="389"/>
    </row>
    <row r="179" ht="15.75" customHeight="1">
      <c r="A179" s="451" t="s">
        <v>189</v>
      </c>
      <c r="B179" s="245">
        <v>1.165314676E9</v>
      </c>
      <c r="C179" s="384" t="s">
        <v>401</v>
      </c>
      <c r="D179" s="385" t="s">
        <v>402</v>
      </c>
      <c r="E179" s="385" t="s">
        <v>210</v>
      </c>
      <c r="F179" s="356">
        <v>9.0156969E7</v>
      </c>
      <c r="G179" s="356" t="s">
        <v>41</v>
      </c>
      <c r="H179" s="385" t="s">
        <v>440</v>
      </c>
      <c r="I179" s="385" t="s">
        <v>993</v>
      </c>
      <c r="J179" s="385">
        <v>2127.0</v>
      </c>
      <c r="K179" s="385" t="s">
        <v>174</v>
      </c>
      <c r="L179" s="386">
        <v>1.0124E8</v>
      </c>
      <c r="M179" s="385">
        <v>44168.0</v>
      </c>
      <c r="N179" s="385">
        <v>-78.4505515833</v>
      </c>
      <c r="O179" s="385">
        <v>48.2852119139</v>
      </c>
      <c r="P179" s="356" t="s">
        <v>442</v>
      </c>
      <c r="Q179" s="385" t="s">
        <v>162</v>
      </c>
      <c r="R179" s="385" t="s">
        <v>443</v>
      </c>
      <c r="S179" s="385" t="s">
        <v>157</v>
      </c>
      <c r="T179" s="385" t="s">
        <v>444</v>
      </c>
      <c r="U179" s="385" t="s">
        <v>254</v>
      </c>
      <c r="V179" s="385" t="s">
        <v>157</v>
      </c>
      <c r="W179" s="393" t="s">
        <v>445</v>
      </c>
      <c r="X179" s="356">
        <v>2017.0</v>
      </c>
      <c r="Y179" s="385">
        <v>1.0</v>
      </c>
      <c r="Z179" s="385">
        <v>31.0</v>
      </c>
      <c r="AA179" s="386">
        <v>8.2251E7</v>
      </c>
      <c r="AB179" s="385">
        <v>365.0</v>
      </c>
      <c r="AC179" s="387">
        <v>9.80553E8</v>
      </c>
      <c r="AD179" s="35">
        <v>2.00098109E9</v>
      </c>
      <c r="AE179" s="388" t="s">
        <v>180</v>
      </c>
      <c r="AF179" s="388"/>
      <c r="AG179" s="388"/>
      <c r="AH179" s="388"/>
      <c r="AI179" s="388"/>
      <c r="AJ179" s="389"/>
    </row>
    <row r="180" ht="15.75" customHeight="1">
      <c r="A180" s="451" t="s">
        <v>190</v>
      </c>
      <c r="B180" s="245">
        <v>1.161259883E9</v>
      </c>
      <c r="C180" s="384" t="s">
        <v>461</v>
      </c>
      <c r="D180" s="385" t="s">
        <v>462</v>
      </c>
      <c r="E180" s="385" t="s">
        <v>463</v>
      </c>
      <c r="F180" s="356">
        <v>9.0198573E7</v>
      </c>
      <c r="G180" s="356" t="s">
        <v>469</v>
      </c>
      <c r="H180" s="385" t="s">
        <v>470</v>
      </c>
      <c r="I180" s="385" t="s">
        <v>466</v>
      </c>
      <c r="J180" s="385">
        <v>212233.0</v>
      </c>
      <c r="K180" s="385" t="s">
        <v>467</v>
      </c>
      <c r="L180" s="386">
        <v>5.1041E7</v>
      </c>
      <c r="M180" s="385">
        <v>43850.0</v>
      </c>
      <c r="N180" s="385">
        <v>-76.673797</v>
      </c>
      <c r="O180" s="385">
        <v>49.245976</v>
      </c>
      <c r="P180" s="356" t="s">
        <v>378</v>
      </c>
      <c r="Q180" s="385" t="s">
        <v>176</v>
      </c>
      <c r="R180" s="385" t="s">
        <v>157</v>
      </c>
      <c r="S180" s="385" t="s">
        <v>157</v>
      </c>
      <c r="T180" s="385" t="s">
        <v>177</v>
      </c>
      <c r="U180" s="385" t="s">
        <v>178</v>
      </c>
      <c r="V180" s="385" t="s">
        <v>157</v>
      </c>
      <c r="W180" s="393" t="s">
        <v>468</v>
      </c>
      <c r="X180" s="356">
        <v>2017.0</v>
      </c>
      <c r="Y180" s="385">
        <v>1.0</v>
      </c>
      <c r="Z180" s="385">
        <v>31.0</v>
      </c>
      <c r="AA180" s="386">
        <v>5.8072E7</v>
      </c>
      <c r="AB180" s="385">
        <v>365.0</v>
      </c>
      <c r="AC180" s="387">
        <v>7.94536E8</v>
      </c>
      <c r="AD180" s="35">
        <v>8.0337E8</v>
      </c>
      <c r="AE180" s="388" t="s">
        <v>180</v>
      </c>
      <c r="AF180" s="388"/>
      <c r="AG180" s="388"/>
      <c r="AH180" s="388"/>
      <c r="AI180" s="388"/>
      <c r="AJ180" s="389"/>
    </row>
    <row r="181" ht="15.75" customHeight="1">
      <c r="A181" s="451" t="s">
        <v>166</v>
      </c>
      <c r="B181" s="245">
        <v>3.365994436E9</v>
      </c>
      <c r="C181" s="384" t="s">
        <v>483</v>
      </c>
      <c r="D181" s="385" t="s">
        <v>484</v>
      </c>
      <c r="E181" s="385" t="s">
        <v>485</v>
      </c>
      <c r="F181" s="356">
        <v>9.0235581E7</v>
      </c>
      <c r="G181" s="356" t="s">
        <v>53</v>
      </c>
      <c r="H181" s="385" t="s">
        <v>487</v>
      </c>
      <c r="I181" s="385" t="s">
        <v>485</v>
      </c>
      <c r="J181" s="385">
        <v>212220.0</v>
      </c>
      <c r="K181" s="385" t="s">
        <v>199</v>
      </c>
      <c r="L181" s="386">
        <v>7516000.0</v>
      </c>
      <c r="M181" s="385">
        <v>66475.0</v>
      </c>
      <c r="N181" s="385">
        <v>-77.767389</v>
      </c>
      <c r="O181" s="385">
        <v>49.531694</v>
      </c>
      <c r="P181" s="356" t="s">
        <v>378</v>
      </c>
      <c r="Q181" s="385" t="s">
        <v>176</v>
      </c>
      <c r="R181" s="385" t="s">
        <v>157</v>
      </c>
      <c r="S181" s="385" t="s">
        <v>157</v>
      </c>
      <c r="T181" s="385" t="s">
        <v>480</v>
      </c>
      <c r="U181" s="385" t="s">
        <v>178</v>
      </c>
      <c r="V181" s="385" t="s">
        <v>157</v>
      </c>
      <c r="W181" s="393" t="s">
        <v>481</v>
      </c>
      <c r="X181" s="356">
        <v>2017.0</v>
      </c>
      <c r="Y181" s="385">
        <v>1.0</v>
      </c>
      <c r="Z181" s="385">
        <v>31.0</v>
      </c>
      <c r="AA181" s="386">
        <v>5896000.0</v>
      </c>
      <c r="AB181" s="385">
        <v>365.0</v>
      </c>
      <c r="AC181" s="387">
        <v>3.47649E8</v>
      </c>
      <c r="AD181" s="35">
        <v>3.60175E8</v>
      </c>
      <c r="AE181" s="388" t="s">
        <v>180</v>
      </c>
      <c r="AF181" s="388"/>
      <c r="AG181" s="388"/>
      <c r="AH181" s="388"/>
      <c r="AI181" s="388"/>
      <c r="AJ181" s="389"/>
    </row>
    <row r="182" ht="15.75" customHeight="1">
      <c r="A182" s="451" t="s">
        <v>280</v>
      </c>
      <c r="B182" s="245">
        <v>1.163711683E9</v>
      </c>
      <c r="C182" s="384" t="s">
        <v>193</v>
      </c>
      <c r="D182" s="385" t="s">
        <v>194</v>
      </c>
      <c r="E182" s="385" t="s">
        <v>195</v>
      </c>
      <c r="F182" s="356">
        <v>9.0328741E7</v>
      </c>
      <c r="G182" s="356" t="s">
        <v>21</v>
      </c>
      <c r="H182" s="385" t="s">
        <v>500</v>
      </c>
      <c r="I182" s="385" t="s">
        <v>994</v>
      </c>
      <c r="J182" s="385">
        <v>212225.0</v>
      </c>
      <c r="K182" s="385" t="s">
        <v>199</v>
      </c>
      <c r="L182" s="386">
        <v>1.8974E7</v>
      </c>
      <c r="M182" s="385">
        <v>45805.0</v>
      </c>
      <c r="N182" s="385">
        <v>-77.5546200629</v>
      </c>
      <c r="O182" s="385">
        <v>48.1617105178</v>
      </c>
      <c r="P182" s="356" t="s">
        <v>224</v>
      </c>
      <c r="Q182" s="385" t="s">
        <v>176</v>
      </c>
      <c r="R182" s="385" t="s">
        <v>157</v>
      </c>
      <c r="S182" s="385" t="s">
        <v>157</v>
      </c>
      <c r="T182" s="385" t="s">
        <v>455</v>
      </c>
      <c r="U182" s="385" t="s">
        <v>202</v>
      </c>
      <c r="V182" s="385" t="s">
        <v>157</v>
      </c>
      <c r="W182" s="356" t="s">
        <v>203</v>
      </c>
      <c r="X182" s="356">
        <v>2017.0</v>
      </c>
      <c r="Y182" s="385">
        <v>1.0</v>
      </c>
      <c r="Z182" s="385">
        <v>31.0</v>
      </c>
      <c r="AA182" s="386">
        <v>2.5963E7</v>
      </c>
      <c r="AB182" s="385">
        <v>365.0</v>
      </c>
      <c r="AC182" s="387">
        <v>3.63726E8</v>
      </c>
      <c r="AD182" s="35">
        <v>3.68384E8</v>
      </c>
      <c r="AE182" s="388" t="s">
        <v>502</v>
      </c>
      <c r="AF182" s="388"/>
      <c r="AG182" s="388"/>
      <c r="AH182" s="388"/>
      <c r="AI182" s="388"/>
      <c r="AJ182" s="389"/>
    </row>
    <row r="183" ht="15.75" customHeight="1">
      <c r="A183" s="450" t="s">
        <v>309</v>
      </c>
      <c r="B183" s="190">
        <v>1.167377465E9</v>
      </c>
      <c r="C183" s="384" t="s">
        <v>527</v>
      </c>
      <c r="D183" s="385" t="s">
        <v>528</v>
      </c>
      <c r="E183" s="385" t="s">
        <v>529</v>
      </c>
      <c r="F183" s="356">
        <v>9.0379504E7</v>
      </c>
      <c r="G183" s="356" t="s">
        <v>530</v>
      </c>
      <c r="H183" s="385" t="s">
        <v>531</v>
      </c>
      <c r="I183" s="385" t="s">
        <v>526</v>
      </c>
      <c r="J183" s="385">
        <v>21222.0</v>
      </c>
      <c r="K183" s="385" t="s">
        <v>199</v>
      </c>
      <c r="L183" s="386">
        <v>1904090.0</v>
      </c>
      <c r="M183" s="385">
        <v>45182.0</v>
      </c>
      <c r="N183" s="385">
        <v>-79.2321944444</v>
      </c>
      <c r="O183" s="385">
        <v>49.5737222222</v>
      </c>
      <c r="P183" s="356" t="s">
        <v>378</v>
      </c>
      <c r="Q183" s="385" t="s">
        <v>176</v>
      </c>
      <c r="R183" s="385" t="s">
        <v>157</v>
      </c>
      <c r="S183" s="385" t="s">
        <v>157</v>
      </c>
      <c r="T183" s="385" t="s">
        <v>400</v>
      </c>
      <c r="U183" s="385" t="s">
        <v>202</v>
      </c>
      <c r="V183" s="385" t="s">
        <v>157</v>
      </c>
      <c r="W183" s="393" t="s">
        <v>481</v>
      </c>
      <c r="X183" s="356">
        <v>2017.0</v>
      </c>
      <c r="Y183" s="385">
        <v>1.0</v>
      </c>
      <c r="Z183" s="385">
        <v>31.0</v>
      </c>
      <c r="AA183" s="386">
        <v>2495000.0</v>
      </c>
      <c r="AB183" s="385">
        <v>365.0</v>
      </c>
      <c r="AC183" s="387">
        <v>2.6068E7</v>
      </c>
      <c r="AD183" s="35">
        <v>1.465208E9</v>
      </c>
      <c r="AE183" s="388" t="s">
        <v>533</v>
      </c>
      <c r="AF183" s="388"/>
      <c r="AG183" s="388"/>
      <c r="AH183" s="388"/>
      <c r="AI183" s="388"/>
      <c r="AJ183" s="389"/>
    </row>
    <row r="184" ht="15.75" customHeight="1">
      <c r="A184" s="451" t="s">
        <v>237</v>
      </c>
      <c r="B184" s="245">
        <v>1.145570769E9</v>
      </c>
      <c r="C184" s="384" t="s">
        <v>539</v>
      </c>
      <c r="D184" s="385" t="s">
        <v>540</v>
      </c>
      <c r="E184" s="385" t="s">
        <v>541</v>
      </c>
      <c r="F184" s="356">
        <v>9.0458738E7</v>
      </c>
      <c r="G184" s="356" t="s">
        <v>546</v>
      </c>
      <c r="H184" s="385" t="s">
        <v>549</v>
      </c>
      <c r="I184" s="385" t="s">
        <v>544</v>
      </c>
      <c r="J184" s="385">
        <v>212220.0</v>
      </c>
      <c r="K184" s="385" t="s">
        <v>199</v>
      </c>
      <c r="L184" s="386">
        <v>6.2E7</v>
      </c>
      <c r="M184" s="385">
        <v>45085.0</v>
      </c>
      <c r="N184" s="385">
        <v>-76.1463888889</v>
      </c>
      <c r="O184" s="385">
        <v>49.4983333333</v>
      </c>
      <c r="P184" s="356" t="s">
        <v>378</v>
      </c>
      <c r="Q184" s="385" t="s">
        <v>176</v>
      </c>
      <c r="R184" s="385" t="s">
        <v>157</v>
      </c>
      <c r="S184" s="385" t="s">
        <v>157</v>
      </c>
      <c r="T184" s="385" t="s">
        <v>545</v>
      </c>
      <c r="U184" s="385" t="s">
        <v>178</v>
      </c>
      <c r="V184" s="385" t="s">
        <v>157</v>
      </c>
      <c r="W184" s="393" t="s">
        <v>481</v>
      </c>
      <c r="X184" s="356">
        <v>2017.0</v>
      </c>
      <c r="Y184" s="385">
        <v>1.0</v>
      </c>
      <c r="Z184" s="385">
        <v>31.0</v>
      </c>
      <c r="AA184" s="386">
        <v>1.31518E8</v>
      </c>
      <c r="AB184" s="385">
        <v>365.0</v>
      </c>
      <c r="AC184" s="387">
        <v>1.515646E9</v>
      </c>
      <c r="AD184" s="35">
        <v>1.519967E9</v>
      </c>
      <c r="AE184" s="388" t="s">
        <v>180</v>
      </c>
      <c r="AF184" s="388"/>
      <c r="AG184" s="388"/>
      <c r="AH184" s="388"/>
      <c r="AI184" s="388"/>
      <c r="AJ184" s="389"/>
    </row>
    <row r="185" ht="15.75" customHeight="1">
      <c r="A185" s="451">
        <v>9.0482043E7</v>
      </c>
      <c r="B185" s="245">
        <v>1.146066668E9</v>
      </c>
      <c r="C185" s="384" t="s">
        <v>573</v>
      </c>
      <c r="D185" s="385" t="s">
        <v>574</v>
      </c>
      <c r="E185" s="385" t="s">
        <v>575</v>
      </c>
      <c r="F185" s="356">
        <v>9.0498775E7</v>
      </c>
      <c r="G185" s="356" t="s">
        <v>569</v>
      </c>
      <c r="H185" s="385" t="s">
        <v>578</v>
      </c>
      <c r="I185" s="385" t="s">
        <v>575</v>
      </c>
      <c r="J185" s="385">
        <v>21222.0</v>
      </c>
      <c r="K185" s="385" t="s">
        <v>199</v>
      </c>
      <c r="L185" s="386">
        <v>1.51398E8</v>
      </c>
      <c r="M185" s="385">
        <v>67484.0</v>
      </c>
      <c r="N185" s="385">
        <v>-77.7525081265</v>
      </c>
      <c r="O185" s="385">
        <v>48.0992901277</v>
      </c>
      <c r="P185" s="356" t="s">
        <v>224</v>
      </c>
      <c r="Q185" s="385" t="s">
        <v>176</v>
      </c>
      <c r="R185" s="385" t="s">
        <v>157</v>
      </c>
      <c r="S185" s="385" t="s">
        <v>157</v>
      </c>
      <c r="T185" s="385" t="s">
        <v>455</v>
      </c>
      <c r="U185" s="385" t="s">
        <v>202</v>
      </c>
      <c r="V185" s="385" t="s">
        <v>157</v>
      </c>
      <c r="W185" s="356" t="s">
        <v>203</v>
      </c>
      <c r="X185" s="356">
        <v>2017.0</v>
      </c>
      <c r="Y185" s="385">
        <v>1.0</v>
      </c>
      <c r="Z185" s="385">
        <v>0.0</v>
      </c>
      <c r="AA185" s="386">
        <v>0.0</v>
      </c>
      <c r="AB185" s="385">
        <v>237.0</v>
      </c>
      <c r="AC185" s="387">
        <v>1.2068429E9</v>
      </c>
      <c r="AD185" s="35">
        <v>1.2099979E9</v>
      </c>
      <c r="AE185" s="388" t="s">
        <v>572</v>
      </c>
      <c r="AF185" s="388"/>
      <c r="AG185" s="388"/>
      <c r="AH185" s="388"/>
      <c r="AI185" s="388"/>
      <c r="AJ185" s="389"/>
    </row>
    <row r="186" ht="15.75" customHeight="1">
      <c r="A186" s="451" t="s">
        <v>237</v>
      </c>
      <c r="B186" s="245">
        <v>1.145570769E9</v>
      </c>
      <c r="C186" s="392" t="s">
        <v>276</v>
      </c>
      <c r="D186" s="385" t="s">
        <v>277</v>
      </c>
      <c r="E186" s="385" t="s">
        <v>278</v>
      </c>
      <c r="F186" s="356">
        <v>9.0510397E7</v>
      </c>
      <c r="G186" s="393" t="s">
        <v>358</v>
      </c>
      <c r="H186" s="385" t="s">
        <v>367</v>
      </c>
      <c r="I186" s="385" t="s">
        <v>333</v>
      </c>
      <c r="J186" s="385">
        <v>212210.0</v>
      </c>
      <c r="K186" s="385" t="s">
        <v>160</v>
      </c>
      <c r="L186" s="386">
        <v>1.27018E8</v>
      </c>
      <c r="M186" s="385">
        <v>44222.0</v>
      </c>
      <c r="N186" s="385">
        <v>-67.3664734617</v>
      </c>
      <c r="O186" s="385">
        <v>52.3563272427</v>
      </c>
      <c r="P186" s="356" t="s">
        <v>360</v>
      </c>
      <c r="Q186" s="385" t="s">
        <v>162</v>
      </c>
      <c r="R186" s="385" t="s">
        <v>361</v>
      </c>
      <c r="S186" s="385" t="s">
        <v>157</v>
      </c>
      <c r="T186" s="385" t="s">
        <v>362</v>
      </c>
      <c r="U186" s="385" t="s">
        <v>363</v>
      </c>
      <c r="V186" s="385" t="s">
        <v>157</v>
      </c>
      <c r="W186" s="356" t="s">
        <v>164</v>
      </c>
      <c r="X186" s="356">
        <v>2017.0</v>
      </c>
      <c r="Y186" s="385">
        <v>1.0</v>
      </c>
      <c r="Z186" s="385">
        <v>31.0</v>
      </c>
      <c r="AA186" s="386">
        <v>1.27018E8</v>
      </c>
      <c r="AB186" s="385">
        <v>365.0</v>
      </c>
      <c r="AC186" s="387">
        <v>1.936435E9</v>
      </c>
      <c r="AD186" s="35">
        <v>2.942973E9</v>
      </c>
      <c r="AE186" s="388" t="s">
        <v>320</v>
      </c>
      <c r="AF186" s="388"/>
      <c r="AG186" s="388"/>
      <c r="AH186" s="388"/>
      <c r="AI186" s="388"/>
      <c r="AJ186" s="389"/>
    </row>
    <row r="187" ht="15.75" customHeight="1">
      <c r="A187" s="451" t="s">
        <v>239</v>
      </c>
      <c r="B187" s="245">
        <v>3.368219922E9</v>
      </c>
      <c r="C187" s="384" t="s">
        <v>258</v>
      </c>
      <c r="D187" s="385" t="s">
        <v>259</v>
      </c>
      <c r="E187" s="385" t="s">
        <v>260</v>
      </c>
      <c r="F187" s="356">
        <v>9.0518259E7</v>
      </c>
      <c r="G187" s="356" t="s">
        <v>26</v>
      </c>
      <c r="H187" s="385" t="s">
        <v>582</v>
      </c>
      <c r="I187" s="385" t="s">
        <v>995</v>
      </c>
      <c r="J187" s="385">
        <v>212225.0</v>
      </c>
      <c r="K187" s="385" t="s">
        <v>199</v>
      </c>
      <c r="L187" s="386">
        <v>4.8084E7</v>
      </c>
      <c r="M187" s="385">
        <v>55401.0</v>
      </c>
      <c r="N187" s="385">
        <v>-78.313093</v>
      </c>
      <c r="O187" s="385">
        <v>48.152773</v>
      </c>
      <c r="P187" s="356" t="s">
        <v>252</v>
      </c>
      <c r="Q187" s="385" t="s">
        <v>176</v>
      </c>
      <c r="R187" s="385" t="s">
        <v>157</v>
      </c>
      <c r="S187" s="385" t="s">
        <v>157</v>
      </c>
      <c r="T187" s="385" t="s">
        <v>157</v>
      </c>
      <c r="U187" s="385" t="s">
        <v>254</v>
      </c>
      <c r="V187" s="385" t="s">
        <v>157</v>
      </c>
      <c r="W187" s="356" t="s">
        <v>203</v>
      </c>
      <c r="X187" s="356">
        <v>2017.0</v>
      </c>
      <c r="Y187" s="385">
        <v>1.0</v>
      </c>
      <c r="Z187" s="385">
        <v>0.0</v>
      </c>
      <c r="AA187" s="386">
        <v>0.0</v>
      </c>
      <c r="AB187" s="385">
        <v>0.0</v>
      </c>
      <c r="AC187" s="387">
        <v>0.0</v>
      </c>
      <c r="AD187" s="35">
        <v>1.458994E9</v>
      </c>
      <c r="AE187" s="388" t="s">
        <v>584</v>
      </c>
      <c r="AF187" s="388"/>
      <c r="AG187" s="388"/>
      <c r="AH187" s="388"/>
      <c r="AI187" s="388"/>
      <c r="AJ187" s="389"/>
    </row>
    <row r="188" ht="15.75" customHeight="1">
      <c r="A188" s="451">
        <v>1.1701877E7</v>
      </c>
      <c r="B188" s="245">
        <v>1.141891102E9</v>
      </c>
      <c r="C188" s="384" t="s">
        <v>596</v>
      </c>
      <c r="D188" s="385" t="s">
        <v>602</v>
      </c>
      <c r="E188" s="385" t="s">
        <v>603</v>
      </c>
      <c r="F188" s="356" t="s">
        <v>590</v>
      </c>
      <c r="G188" s="356" t="s">
        <v>604</v>
      </c>
      <c r="H188" s="385" t="s">
        <v>600</v>
      </c>
      <c r="I188" s="385" t="s">
        <v>589</v>
      </c>
      <c r="J188" s="385">
        <v>21229.0</v>
      </c>
      <c r="K188" s="394" t="s">
        <v>294</v>
      </c>
      <c r="L188" s="386">
        <v>5.97428E7</v>
      </c>
      <c r="M188" s="385">
        <v>69195.0</v>
      </c>
      <c r="N188" s="385">
        <v>-77.8095495994</v>
      </c>
      <c r="O188" s="385">
        <v>48.4117050843</v>
      </c>
      <c r="P188" s="356" t="s">
        <v>592</v>
      </c>
      <c r="Q188" s="385" t="s">
        <v>176</v>
      </c>
      <c r="R188" s="385" t="s">
        <v>157</v>
      </c>
      <c r="S188" s="385" t="s">
        <v>157</v>
      </c>
      <c r="T188" s="385" t="s">
        <v>157</v>
      </c>
      <c r="U188" s="385" t="s">
        <v>202</v>
      </c>
      <c r="V188" s="385" t="s">
        <v>157</v>
      </c>
      <c r="W188" s="356" t="s">
        <v>593</v>
      </c>
      <c r="X188" s="356">
        <v>2017.0</v>
      </c>
      <c r="Y188" s="385">
        <v>1.0</v>
      </c>
      <c r="Z188" s="385">
        <v>0.0</v>
      </c>
      <c r="AA188" s="386">
        <v>0.0</v>
      </c>
      <c r="AB188" s="385">
        <v>161.0</v>
      </c>
      <c r="AC188" s="387">
        <v>3.78355E8</v>
      </c>
      <c r="AD188" s="35">
        <v>3.8149652E8</v>
      </c>
      <c r="AE188" s="388" t="s">
        <v>601</v>
      </c>
      <c r="AF188" s="388"/>
      <c r="AG188" s="388"/>
      <c r="AH188" s="388"/>
      <c r="AI188" s="388"/>
      <c r="AJ188" s="389"/>
    </row>
    <row r="189" ht="15.75" customHeight="1">
      <c r="A189" s="451">
        <v>1.8432286E7</v>
      </c>
      <c r="B189" s="245">
        <v>1.144117265E9</v>
      </c>
      <c r="C189" s="384" t="s">
        <v>401</v>
      </c>
      <c r="D189" s="385" t="s">
        <v>402</v>
      </c>
      <c r="E189" s="385" t="s">
        <v>210</v>
      </c>
      <c r="F189" s="356" t="s">
        <v>615</v>
      </c>
      <c r="G189" s="356" t="s">
        <v>40</v>
      </c>
      <c r="H189" s="385" t="s">
        <v>996</v>
      </c>
      <c r="I189" s="385" t="s">
        <v>997</v>
      </c>
      <c r="J189" s="385">
        <v>2127.0</v>
      </c>
      <c r="K189" s="385" t="s">
        <v>174</v>
      </c>
      <c r="L189" s="386">
        <v>219000.0</v>
      </c>
      <c r="M189" s="385">
        <v>55317.0</v>
      </c>
      <c r="N189" s="385">
        <v>-78.2849583732</v>
      </c>
      <c r="O189" s="385">
        <v>48.226815623</v>
      </c>
      <c r="P189" s="356" t="s">
        <v>618</v>
      </c>
      <c r="Q189" s="385" t="s">
        <v>176</v>
      </c>
      <c r="R189" s="385" t="s">
        <v>157</v>
      </c>
      <c r="S189" s="385" t="s">
        <v>157</v>
      </c>
      <c r="T189" s="385" t="s">
        <v>157</v>
      </c>
      <c r="U189" s="385" t="s">
        <v>202</v>
      </c>
      <c r="V189" s="385" t="s">
        <v>157</v>
      </c>
      <c r="W189" s="356" t="s">
        <v>379</v>
      </c>
      <c r="X189" s="356">
        <v>2017.0</v>
      </c>
      <c r="Y189" s="385">
        <v>1.0</v>
      </c>
      <c r="Z189" s="385">
        <v>31.0</v>
      </c>
      <c r="AA189" s="386">
        <v>185000.0</v>
      </c>
      <c r="AB189" s="385">
        <v>365.0</v>
      </c>
      <c r="AC189" s="387">
        <v>1664000.0</v>
      </c>
      <c r="AD189" s="35">
        <v>2.76594E8</v>
      </c>
      <c r="AE189" s="388" t="s">
        <v>180</v>
      </c>
      <c r="AF189" s="388"/>
      <c r="AG189" s="388"/>
      <c r="AH189" s="388"/>
      <c r="AI189" s="388"/>
      <c r="AJ189" s="389"/>
    </row>
    <row r="190" ht="15.75" customHeight="1">
      <c r="A190" s="451" t="s">
        <v>239</v>
      </c>
      <c r="B190" s="245">
        <v>3.368219922E9</v>
      </c>
      <c r="C190" s="392" t="s">
        <v>276</v>
      </c>
      <c r="D190" s="385" t="s">
        <v>277</v>
      </c>
      <c r="E190" s="385" t="s">
        <v>278</v>
      </c>
      <c r="F190" s="356" t="s">
        <v>338</v>
      </c>
      <c r="G190" s="356" t="s">
        <v>339</v>
      </c>
      <c r="H190" s="385" t="s">
        <v>998</v>
      </c>
      <c r="I190" s="385" t="s">
        <v>957</v>
      </c>
      <c r="J190" s="385">
        <v>212212.0</v>
      </c>
      <c r="K190" s="385" t="s">
        <v>160</v>
      </c>
      <c r="L190" s="386">
        <v>5.0689E7</v>
      </c>
      <c r="M190" s="385">
        <v>69577.0</v>
      </c>
      <c r="N190" s="385">
        <v>-67.3125504351</v>
      </c>
      <c r="O190" s="385">
        <v>52.7645752127</v>
      </c>
      <c r="P190" s="356" t="s">
        <v>334</v>
      </c>
      <c r="Q190" s="385" t="s">
        <v>162</v>
      </c>
      <c r="R190" s="385" t="s">
        <v>157</v>
      </c>
      <c r="S190" s="385" t="s">
        <v>157</v>
      </c>
      <c r="T190" s="385" t="s">
        <v>336</v>
      </c>
      <c r="U190" s="385" t="s">
        <v>337</v>
      </c>
      <c r="V190" s="385" t="s">
        <v>157</v>
      </c>
      <c r="W190" s="356" t="s">
        <v>164</v>
      </c>
      <c r="X190" s="356">
        <v>2017.0</v>
      </c>
      <c r="Y190" s="385">
        <v>1.0</v>
      </c>
      <c r="Z190" s="385">
        <v>31.0</v>
      </c>
      <c r="AA190" s="386">
        <v>3.8017E7</v>
      </c>
      <c r="AB190" s="385">
        <v>365.0</v>
      </c>
      <c r="AC190" s="387">
        <v>7.96972E8</v>
      </c>
      <c r="AD190" s="35">
        <v>2.1605154E10</v>
      </c>
      <c r="AE190" s="388" t="s">
        <v>320</v>
      </c>
      <c r="AF190" s="388"/>
      <c r="AG190" s="388"/>
      <c r="AH190" s="388"/>
      <c r="AI190" s="388"/>
      <c r="AJ190" s="389"/>
    </row>
    <row r="191" ht="15.75" customHeight="1">
      <c r="A191" s="451" t="s">
        <v>436</v>
      </c>
      <c r="B191" s="245">
        <v>1.16047968E9</v>
      </c>
      <c r="C191" s="384" t="s">
        <v>169</v>
      </c>
      <c r="D191" s="385" t="s">
        <v>170</v>
      </c>
      <c r="E191" s="385" t="s">
        <v>171</v>
      </c>
      <c r="F191" s="356" t="s">
        <v>620</v>
      </c>
      <c r="G191" s="356" t="s">
        <v>621</v>
      </c>
      <c r="H191" s="385" t="s">
        <v>999</v>
      </c>
      <c r="I191" s="385" t="s">
        <v>1000</v>
      </c>
      <c r="J191" s="385">
        <v>2127.0</v>
      </c>
      <c r="K191" s="385" t="s">
        <v>174</v>
      </c>
      <c r="L191" s="386">
        <v>6.0077E7</v>
      </c>
      <c r="M191" s="385">
        <v>55493.0</v>
      </c>
      <c r="N191" s="385">
        <v>-77.788861</v>
      </c>
      <c r="O191" s="385">
        <v>49.759722</v>
      </c>
      <c r="P191" s="356" t="s">
        <v>175</v>
      </c>
      <c r="Q191" s="385" t="s">
        <v>176</v>
      </c>
      <c r="R191" s="385" t="s">
        <v>157</v>
      </c>
      <c r="S191" s="385" t="s">
        <v>157</v>
      </c>
      <c r="T191" s="385" t="s">
        <v>177</v>
      </c>
      <c r="U191" s="385" t="s">
        <v>178</v>
      </c>
      <c r="V191" s="385" t="s">
        <v>157</v>
      </c>
      <c r="W191" s="393" t="s">
        <v>623</v>
      </c>
      <c r="X191" s="356">
        <v>2017.0</v>
      </c>
      <c r="Y191" s="385">
        <v>1.0</v>
      </c>
      <c r="Z191" s="385">
        <v>31.0</v>
      </c>
      <c r="AA191" s="386">
        <v>1.910841E7</v>
      </c>
      <c r="AB191" s="385">
        <v>306.0</v>
      </c>
      <c r="AC191" s="387">
        <v>2.5447376E8</v>
      </c>
      <c r="AD191" s="35">
        <v>2.5447376E8</v>
      </c>
      <c r="AE191" s="388" t="s">
        <v>627</v>
      </c>
      <c r="AF191" s="388"/>
      <c r="AG191" s="388"/>
      <c r="AH191" s="388"/>
      <c r="AI191" s="388"/>
      <c r="AJ191" s="389"/>
    </row>
    <row r="192" ht="15.75" customHeight="1">
      <c r="A192" s="450" t="s">
        <v>239</v>
      </c>
      <c r="B192" s="190">
        <v>3.368219922E9</v>
      </c>
      <c r="C192" s="384" t="s">
        <v>632</v>
      </c>
      <c r="D192" s="385" t="s">
        <v>633</v>
      </c>
      <c r="E192" s="385" t="s">
        <v>634</v>
      </c>
      <c r="F192" s="356" t="s">
        <v>635</v>
      </c>
      <c r="G192" s="356" t="s">
        <v>52</v>
      </c>
      <c r="H192" s="385" t="s">
        <v>636</v>
      </c>
      <c r="I192" s="385" t="s">
        <v>970</v>
      </c>
      <c r="J192" s="385">
        <v>212395.0</v>
      </c>
      <c r="K192" s="385" t="s">
        <v>637</v>
      </c>
      <c r="L192" s="386">
        <v>0.0</v>
      </c>
      <c r="M192" s="385">
        <v>69748.0</v>
      </c>
      <c r="N192" s="385">
        <v>-72.1963749721</v>
      </c>
      <c r="O192" s="385">
        <v>52.8203674842</v>
      </c>
      <c r="P192" s="356" t="s">
        <v>378</v>
      </c>
      <c r="Q192" s="385" t="s">
        <v>162</v>
      </c>
      <c r="R192" s="385" t="s">
        <v>157</v>
      </c>
      <c r="S192" s="385" t="s">
        <v>157</v>
      </c>
      <c r="T192" s="385" t="s">
        <v>157</v>
      </c>
      <c r="U192" s="385" t="s">
        <v>638</v>
      </c>
      <c r="V192" s="385" t="s">
        <v>157</v>
      </c>
      <c r="W192" s="356" t="s">
        <v>639</v>
      </c>
      <c r="X192" s="356">
        <v>2017.0</v>
      </c>
      <c r="Y192" s="385">
        <v>1.0</v>
      </c>
      <c r="Z192" s="385">
        <v>31.0</v>
      </c>
      <c r="AA192" s="386">
        <v>4539000.0</v>
      </c>
      <c r="AB192" s="385">
        <v>365.0</v>
      </c>
      <c r="AC192" s="387">
        <v>7.1117E7</v>
      </c>
      <c r="AD192" s="35">
        <v>2.7524593E9</v>
      </c>
      <c r="AE192" s="388" t="s">
        <v>645</v>
      </c>
      <c r="AF192" s="388"/>
      <c r="AG192" s="388"/>
      <c r="AH192" s="388"/>
      <c r="AI192" s="388"/>
      <c r="AJ192" s="389"/>
    </row>
    <row r="193" ht="15.75" customHeight="1">
      <c r="A193" s="452"/>
      <c r="B193" s="247"/>
      <c r="C193" s="384" t="s">
        <v>657</v>
      </c>
      <c r="D193" s="385" t="s">
        <v>658</v>
      </c>
      <c r="E193" s="385" t="s">
        <v>659</v>
      </c>
      <c r="F193" s="356" t="s">
        <v>660</v>
      </c>
      <c r="G193" s="356" t="s">
        <v>661</v>
      </c>
      <c r="H193" s="385" t="s">
        <v>662</v>
      </c>
      <c r="I193" s="385" t="s">
        <v>157</v>
      </c>
      <c r="J193" s="385">
        <v>212225.0</v>
      </c>
      <c r="K193" s="385" t="s">
        <v>199</v>
      </c>
      <c r="L193" s="386">
        <v>282000.0</v>
      </c>
      <c r="M193" s="385">
        <v>63364.0</v>
      </c>
      <c r="N193" s="385">
        <v>-76.0656296258</v>
      </c>
      <c r="O193" s="385">
        <v>52.7051105262</v>
      </c>
      <c r="P193" s="356" t="s">
        <v>378</v>
      </c>
      <c r="Q193" s="385" t="s">
        <v>176</v>
      </c>
      <c r="R193" s="385" t="s">
        <v>157</v>
      </c>
      <c r="S193" s="385" t="s">
        <v>157</v>
      </c>
      <c r="T193" s="385" t="s">
        <v>157</v>
      </c>
      <c r="U193" s="385" t="s">
        <v>638</v>
      </c>
      <c r="V193" s="385" t="s">
        <v>157</v>
      </c>
      <c r="W193" s="393" t="s">
        <v>481</v>
      </c>
      <c r="X193" s="356">
        <v>2017.0</v>
      </c>
      <c r="Y193" s="385">
        <v>1.0</v>
      </c>
      <c r="Z193" s="385">
        <v>31.0</v>
      </c>
      <c r="AA193" s="386">
        <v>214000.0</v>
      </c>
      <c r="AB193" s="385">
        <v>365.0</v>
      </c>
      <c r="AC193" s="387">
        <v>1787000.0</v>
      </c>
      <c r="AD193" s="35">
        <v>4.073261E9</v>
      </c>
      <c r="AE193" s="388" t="s">
        <v>669</v>
      </c>
      <c r="AF193" s="388"/>
      <c r="AG193" s="388"/>
      <c r="AH193" s="388"/>
      <c r="AI193" s="388"/>
      <c r="AJ193" s="389"/>
    </row>
    <row r="194" ht="15.75" customHeight="1">
      <c r="A194" s="451" t="s">
        <v>366</v>
      </c>
      <c r="B194" s="245">
        <v>1.171134787E9</v>
      </c>
      <c r="C194" s="384" t="s">
        <v>686</v>
      </c>
      <c r="D194" s="385" t="s">
        <v>687</v>
      </c>
      <c r="E194" s="385" t="s">
        <v>688</v>
      </c>
      <c r="F194" s="356" t="s">
        <v>689</v>
      </c>
      <c r="G194" s="356" t="s">
        <v>690</v>
      </c>
      <c r="H194" s="385" t="s">
        <v>691</v>
      </c>
      <c r="I194" s="385" t="s">
        <v>157</v>
      </c>
      <c r="J194" s="385">
        <v>212237.0</v>
      </c>
      <c r="K194" s="385" t="s">
        <v>428</v>
      </c>
      <c r="L194" s="386">
        <v>1974000.0</v>
      </c>
      <c r="M194" s="385">
        <v>46173.0</v>
      </c>
      <c r="N194" s="385">
        <v>-73.337875455</v>
      </c>
      <c r="O194" s="385">
        <v>61.5947256728</v>
      </c>
      <c r="P194" s="356" t="s">
        <v>429</v>
      </c>
      <c r="Q194" s="385" t="s">
        <v>162</v>
      </c>
      <c r="R194" s="385" t="s">
        <v>692</v>
      </c>
      <c r="S194" s="385" t="s">
        <v>157</v>
      </c>
      <c r="T194" s="385" t="s">
        <v>157</v>
      </c>
      <c r="U194" s="385" t="s">
        <v>693</v>
      </c>
      <c r="V194" s="385" t="s">
        <v>157</v>
      </c>
      <c r="W194" s="356" t="s">
        <v>694</v>
      </c>
      <c r="X194" s="356">
        <v>2017.0</v>
      </c>
      <c r="Y194" s="385">
        <v>1.0</v>
      </c>
      <c r="Z194" s="385">
        <v>31.0</v>
      </c>
      <c r="AA194" s="386">
        <v>6.9525E7</v>
      </c>
      <c r="AB194" s="385">
        <v>365.0</v>
      </c>
      <c r="AC194" s="387">
        <v>7.50747E8</v>
      </c>
      <c r="AD194" s="35">
        <v>7.50747E8</v>
      </c>
      <c r="AE194" s="388" t="s">
        <v>695</v>
      </c>
      <c r="AF194" s="388"/>
      <c r="AG194" s="388"/>
      <c r="AH194" s="388"/>
      <c r="AI194" s="388"/>
      <c r="AJ194" s="389"/>
    </row>
    <row r="195" ht="15.75" customHeight="1">
      <c r="A195" s="451" t="s">
        <v>357</v>
      </c>
      <c r="B195" s="245">
        <v>3.370117692E9</v>
      </c>
      <c r="C195" s="384" t="s">
        <v>539</v>
      </c>
      <c r="D195" s="385" t="s">
        <v>540</v>
      </c>
      <c r="E195" s="385" t="s">
        <v>541</v>
      </c>
      <c r="F195" s="356" t="s">
        <v>705</v>
      </c>
      <c r="G195" s="356" t="s">
        <v>20</v>
      </c>
      <c r="H195" s="385" t="s">
        <v>543</v>
      </c>
      <c r="I195" s="385" t="s">
        <v>1001</v>
      </c>
      <c r="J195" s="385">
        <v>212225.0</v>
      </c>
      <c r="K195" s="385" t="s">
        <v>199</v>
      </c>
      <c r="L195" s="386">
        <v>5000.0</v>
      </c>
      <c r="M195" s="385">
        <v>44978.0</v>
      </c>
      <c r="N195" s="385">
        <v>-75.7647222222</v>
      </c>
      <c r="O195" s="385">
        <v>48.9922222222</v>
      </c>
      <c r="P195" s="356" t="s">
        <v>706</v>
      </c>
      <c r="Q195" s="385" t="s">
        <v>176</v>
      </c>
      <c r="R195" s="385" t="s">
        <v>157</v>
      </c>
      <c r="S195" s="385" t="s">
        <v>157</v>
      </c>
      <c r="T195" s="385" t="s">
        <v>177</v>
      </c>
      <c r="U195" s="385" t="s">
        <v>178</v>
      </c>
      <c r="V195" s="385" t="s">
        <v>157</v>
      </c>
      <c r="W195" s="393" t="s">
        <v>481</v>
      </c>
      <c r="X195" s="356">
        <v>2017.0</v>
      </c>
      <c r="Y195" s="385">
        <v>1.0</v>
      </c>
      <c r="Z195" s="385">
        <v>31.0</v>
      </c>
      <c r="AA195" s="386">
        <v>186000.0</v>
      </c>
      <c r="AB195" s="385">
        <v>365.0</v>
      </c>
      <c r="AC195" s="387">
        <v>2190000.0</v>
      </c>
      <c r="AD195" s="35">
        <v>9.8974E7</v>
      </c>
      <c r="AE195" s="388" t="s">
        <v>707</v>
      </c>
      <c r="AF195" s="388"/>
      <c r="AG195" s="388"/>
      <c r="AH195" s="388"/>
      <c r="AI195" s="388"/>
      <c r="AJ195" s="389"/>
    </row>
    <row r="196" ht="15.75" customHeight="1">
      <c r="A196" s="450" t="s">
        <v>189</v>
      </c>
      <c r="B196" s="190">
        <v>1.165314676E9</v>
      </c>
      <c r="C196" s="384" t="s">
        <v>539</v>
      </c>
      <c r="D196" s="385" t="s">
        <v>540</v>
      </c>
      <c r="E196" s="385" t="s">
        <v>541</v>
      </c>
      <c r="F196" s="356" t="s">
        <v>553</v>
      </c>
      <c r="G196" s="356" t="s">
        <v>556</v>
      </c>
      <c r="H196" s="385" t="s">
        <v>549</v>
      </c>
      <c r="I196" s="385" t="s">
        <v>544</v>
      </c>
      <c r="J196" s="385">
        <v>212220.0</v>
      </c>
      <c r="K196" s="385" t="s">
        <v>199</v>
      </c>
      <c r="L196" s="386">
        <v>314460.0</v>
      </c>
      <c r="M196" s="385">
        <v>45547.0</v>
      </c>
      <c r="N196" s="385">
        <v>-76.1697222222</v>
      </c>
      <c r="O196" s="385">
        <v>49.4922222222</v>
      </c>
      <c r="P196" s="356" t="s">
        <v>378</v>
      </c>
      <c r="Q196" s="385" t="s">
        <v>176</v>
      </c>
      <c r="R196" s="385" t="s">
        <v>157</v>
      </c>
      <c r="S196" s="385" t="s">
        <v>157</v>
      </c>
      <c r="T196" s="385" t="s">
        <v>545</v>
      </c>
      <c r="U196" s="385" t="s">
        <v>178</v>
      </c>
      <c r="V196" s="385" t="s">
        <v>157</v>
      </c>
      <c r="W196" s="393" t="s">
        <v>481</v>
      </c>
      <c r="X196" s="356">
        <v>2017.0</v>
      </c>
      <c r="Y196" s="385">
        <v>1.0</v>
      </c>
      <c r="Z196" s="385">
        <v>31.0</v>
      </c>
      <c r="AA196" s="386">
        <v>131000.0</v>
      </c>
      <c r="AB196" s="385">
        <v>365.0</v>
      </c>
      <c r="AC196" s="387">
        <v>1544000.0</v>
      </c>
      <c r="AD196" s="35">
        <v>5433000.0</v>
      </c>
      <c r="AE196" s="388" t="s">
        <v>555</v>
      </c>
      <c r="AF196" s="388"/>
      <c r="AG196" s="388"/>
      <c r="AH196" s="388"/>
      <c r="AI196" s="388"/>
      <c r="AJ196" s="389"/>
    </row>
    <row r="197" ht="15.75" customHeight="1">
      <c r="A197" s="451" t="s">
        <v>347</v>
      </c>
      <c r="B197" s="245">
        <v>1.170875745E9</v>
      </c>
      <c r="C197" s="384" t="s">
        <v>732</v>
      </c>
      <c r="D197" s="385" t="s">
        <v>733</v>
      </c>
      <c r="E197" s="385" t="s">
        <v>734</v>
      </c>
      <c r="F197" s="356" t="s">
        <v>724</v>
      </c>
      <c r="G197" s="356" t="s">
        <v>25</v>
      </c>
      <c r="H197" s="385" t="s">
        <v>725</v>
      </c>
      <c r="I197" s="385" t="s">
        <v>1002</v>
      </c>
      <c r="J197" s="385">
        <v>212215.0</v>
      </c>
      <c r="K197" s="385" t="s">
        <v>160</v>
      </c>
      <c r="L197" s="386">
        <v>1.1819E7</v>
      </c>
      <c r="M197" s="385">
        <v>45359.0</v>
      </c>
      <c r="N197" s="385">
        <v>-67.24353436</v>
      </c>
      <c r="O197" s="385">
        <v>52.83690959</v>
      </c>
      <c r="P197" s="356" t="s">
        <v>334</v>
      </c>
      <c r="Q197" s="385" t="s">
        <v>162</v>
      </c>
      <c r="R197" s="385" t="s">
        <v>726</v>
      </c>
      <c r="S197" s="385" t="s">
        <v>157</v>
      </c>
      <c r="T197" s="385" t="s">
        <v>727</v>
      </c>
      <c r="U197" s="385" t="s">
        <v>638</v>
      </c>
      <c r="V197" s="385" t="s">
        <v>157</v>
      </c>
      <c r="W197" s="356" t="s">
        <v>164</v>
      </c>
      <c r="X197" s="356">
        <v>2017.0</v>
      </c>
      <c r="Y197" s="385">
        <v>1.0</v>
      </c>
      <c r="Z197" s="385">
        <v>31.0</v>
      </c>
      <c r="AA197" s="386">
        <v>1.0362E7</v>
      </c>
      <c r="AB197" s="385">
        <v>273.0</v>
      </c>
      <c r="AC197" s="387">
        <v>8.7964E7</v>
      </c>
      <c r="AD197" s="35">
        <v>1.969374E9</v>
      </c>
      <c r="AE197" s="388" t="s">
        <v>728</v>
      </c>
      <c r="AF197" s="388"/>
      <c r="AG197" s="388"/>
      <c r="AH197" s="388"/>
      <c r="AI197" s="388"/>
      <c r="AJ197" s="389"/>
    </row>
    <row r="198" ht="15.75" customHeight="1">
      <c r="A198" s="451" t="s">
        <v>188</v>
      </c>
      <c r="B198" s="245">
        <v>1.149874944E9</v>
      </c>
      <c r="C198" s="384" t="s">
        <v>750</v>
      </c>
      <c r="D198" s="385" t="s">
        <v>751</v>
      </c>
      <c r="E198" s="385" t="s">
        <v>752</v>
      </c>
      <c r="F198" s="356" t="s">
        <v>746</v>
      </c>
      <c r="G198" s="356" t="s">
        <v>749</v>
      </c>
      <c r="H198" s="385" t="s">
        <v>754</v>
      </c>
      <c r="I198" s="385" t="s">
        <v>198</v>
      </c>
      <c r="J198" s="385">
        <v>212220.0</v>
      </c>
      <c r="K198" s="385" t="s">
        <v>199</v>
      </c>
      <c r="L198" s="386">
        <v>2961500.0</v>
      </c>
      <c r="M198" s="385">
        <v>58185.0</v>
      </c>
      <c r="N198" s="385" t="s">
        <v>157</v>
      </c>
      <c r="O198" s="385" t="s">
        <v>157</v>
      </c>
      <c r="P198" s="356" t="s">
        <v>200</v>
      </c>
      <c r="Q198" s="385" t="s">
        <v>157</v>
      </c>
      <c r="R198" s="385" t="s">
        <v>157</v>
      </c>
      <c r="S198" s="385" t="s">
        <v>157</v>
      </c>
      <c r="T198" s="385" t="s">
        <v>157</v>
      </c>
      <c r="U198" s="385" t="s">
        <v>157</v>
      </c>
      <c r="V198" s="385" t="s">
        <v>748</v>
      </c>
      <c r="W198" s="356" t="s">
        <v>203</v>
      </c>
      <c r="X198" s="356">
        <v>2017.0</v>
      </c>
      <c r="Y198" s="385">
        <v>1.0</v>
      </c>
      <c r="Z198" s="385">
        <v>31.0</v>
      </c>
      <c r="AA198" s="386">
        <v>2386000.0</v>
      </c>
      <c r="AB198" s="385">
        <v>365.0</v>
      </c>
      <c r="AC198" s="387">
        <v>3.2283E7</v>
      </c>
      <c r="AD198" s="35">
        <v>9.744709E9</v>
      </c>
      <c r="AE198" s="388" t="s">
        <v>320</v>
      </c>
      <c r="AF198" s="388"/>
      <c r="AG198" s="388"/>
      <c r="AH198" s="388"/>
      <c r="AI198" s="388"/>
      <c r="AJ198" s="389"/>
    </row>
    <row r="199" ht="15.75" customHeight="1">
      <c r="A199" s="450" t="s">
        <v>237</v>
      </c>
      <c r="B199" s="190">
        <v>1.145570769E9</v>
      </c>
      <c r="C199" s="384" t="s">
        <v>169</v>
      </c>
      <c r="D199" s="385" t="s">
        <v>170</v>
      </c>
      <c r="E199" s="385" t="s">
        <v>171</v>
      </c>
      <c r="F199" s="356" t="s">
        <v>758</v>
      </c>
      <c r="G199" s="356" t="s">
        <v>23</v>
      </c>
      <c r="H199" s="385" t="s">
        <v>187</v>
      </c>
      <c r="I199" s="385" t="s">
        <v>173</v>
      </c>
      <c r="J199" s="385">
        <v>212233.0</v>
      </c>
      <c r="K199" s="385" t="s">
        <v>467</v>
      </c>
      <c r="L199" s="386">
        <v>3.796065E7</v>
      </c>
      <c r="M199" s="385">
        <v>63531.0</v>
      </c>
      <c r="N199" s="385">
        <v>-77.6953055556</v>
      </c>
      <c r="O199" s="385">
        <v>49.6913333333</v>
      </c>
      <c r="P199" s="356" t="s">
        <v>378</v>
      </c>
      <c r="Q199" s="385" t="s">
        <v>176</v>
      </c>
      <c r="R199" s="385" t="s">
        <v>157</v>
      </c>
      <c r="S199" s="385" t="s">
        <v>157</v>
      </c>
      <c r="T199" s="385" t="s">
        <v>177</v>
      </c>
      <c r="U199" s="385" t="s">
        <v>178</v>
      </c>
      <c r="V199" s="385" t="s">
        <v>157</v>
      </c>
      <c r="W199" s="393" t="s">
        <v>760</v>
      </c>
      <c r="X199" s="356">
        <v>2017.0</v>
      </c>
      <c r="Y199" s="385">
        <v>1.0</v>
      </c>
      <c r="Z199" s="385">
        <v>31.0</v>
      </c>
      <c r="AA199" s="386">
        <v>3.796065E7</v>
      </c>
      <c r="AB199" s="385">
        <v>365.0</v>
      </c>
      <c r="AC199" s="387">
        <v>5.4388407E8</v>
      </c>
      <c r="AD199" s="35">
        <v>9.1413039E8</v>
      </c>
      <c r="AE199" s="388" t="s">
        <v>768</v>
      </c>
      <c r="AF199" s="388"/>
      <c r="AG199" s="395"/>
      <c r="AH199" s="388"/>
      <c r="AI199" s="388"/>
      <c r="AJ199" s="389"/>
    </row>
    <row r="200" ht="15.75" customHeight="1">
      <c r="A200" s="451" t="s">
        <v>351</v>
      </c>
      <c r="B200" s="245">
        <v>1.170258231E9</v>
      </c>
      <c r="C200" s="420" t="s">
        <v>573</v>
      </c>
      <c r="D200" s="421" t="s">
        <v>574</v>
      </c>
      <c r="E200" s="421" t="s">
        <v>575</v>
      </c>
      <c r="F200" s="422" t="s">
        <v>779</v>
      </c>
      <c r="G200" s="422" t="s">
        <v>60</v>
      </c>
      <c r="H200" s="421" t="s">
        <v>1003</v>
      </c>
      <c r="I200" s="421" t="s">
        <v>1004</v>
      </c>
      <c r="J200" s="421">
        <v>21223.0</v>
      </c>
      <c r="K200" s="421" t="s">
        <v>199</v>
      </c>
      <c r="L200" s="423">
        <v>0.0</v>
      </c>
      <c r="M200" s="421">
        <v>68659.0</v>
      </c>
      <c r="N200" s="421">
        <v>-77.7456777778</v>
      </c>
      <c r="O200" s="421">
        <v>48.0782277778</v>
      </c>
      <c r="P200" s="422" t="s">
        <v>224</v>
      </c>
      <c r="Q200" s="421" t="s">
        <v>176</v>
      </c>
      <c r="R200" s="421" t="s">
        <v>157</v>
      </c>
      <c r="S200" s="421" t="s">
        <v>157</v>
      </c>
      <c r="T200" s="421" t="s">
        <v>455</v>
      </c>
      <c r="U200" s="421" t="s">
        <v>202</v>
      </c>
      <c r="V200" s="421" t="s">
        <v>157</v>
      </c>
      <c r="W200" s="424" t="s">
        <v>481</v>
      </c>
      <c r="X200" s="422">
        <v>2017.0</v>
      </c>
      <c r="Y200" s="421">
        <v>1.0</v>
      </c>
      <c r="Z200" s="421">
        <v>31.0</v>
      </c>
      <c r="AA200" s="423">
        <v>1914200.0</v>
      </c>
      <c r="AB200" s="421">
        <v>365.0</v>
      </c>
      <c r="AC200" s="425">
        <v>4.13612E7</v>
      </c>
      <c r="AD200" s="426">
        <v>1.81767E8</v>
      </c>
      <c r="AE200" s="427" t="s">
        <v>781</v>
      </c>
      <c r="AF200" s="427"/>
      <c r="AG200" s="427"/>
      <c r="AH200" s="427"/>
      <c r="AI200" s="427"/>
      <c r="AJ200" s="429"/>
    </row>
    <row r="201" ht="15.75" customHeight="1">
      <c r="A201" s="450" t="s">
        <v>239</v>
      </c>
      <c r="B201" s="190">
        <v>3.368219922E9</v>
      </c>
      <c r="C201" s="430" t="s">
        <v>169</v>
      </c>
      <c r="D201" s="431" t="s">
        <v>170</v>
      </c>
      <c r="E201" s="431" t="s">
        <v>171</v>
      </c>
      <c r="F201" s="432">
        <v>5.1951556E7</v>
      </c>
      <c r="G201" s="432" t="s">
        <v>186</v>
      </c>
      <c r="H201" s="431" t="s">
        <v>187</v>
      </c>
      <c r="I201" s="431" t="s">
        <v>173</v>
      </c>
      <c r="J201" s="431">
        <v>2122.0</v>
      </c>
      <c r="K201" s="431" t="s">
        <v>174</v>
      </c>
      <c r="L201" s="433">
        <v>3197000.0</v>
      </c>
      <c r="M201" s="431">
        <v>55489.0</v>
      </c>
      <c r="N201" s="431">
        <v>-77.72225</v>
      </c>
      <c r="O201" s="431">
        <v>49.723167</v>
      </c>
      <c r="P201" s="432" t="s">
        <v>175</v>
      </c>
      <c r="Q201" s="431" t="s">
        <v>176</v>
      </c>
      <c r="R201" s="431" t="s">
        <v>157</v>
      </c>
      <c r="S201" s="431" t="s">
        <v>157</v>
      </c>
      <c r="T201" s="431" t="s">
        <v>177</v>
      </c>
      <c r="U201" s="431" t="s">
        <v>178</v>
      </c>
      <c r="V201" s="431" t="s">
        <v>157</v>
      </c>
      <c r="W201" s="432" t="s">
        <v>179</v>
      </c>
      <c r="X201" s="432">
        <v>2018.0</v>
      </c>
      <c r="Y201" s="431">
        <v>1.0</v>
      </c>
      <c r="Z201" s="431">
        <v>31.0</v>
      </c>
      <c r="AA201" s="433">
        <v>3197000.0</v>
      </c>
      <c r="AB201" s="431">
        <v>365.0</v>
      </c>
      <c r="AC201" s="434">
        <v>3.4407E7</v>
      </c>
      <c r="AD201" s="435">
        <v>3.11725436E9</v>
      </c>
      <c r="AE201" s="436" t="s">
        <v>180</v>
      </c>
      <c r="AF201" s="436"/>
      <c r="AG201" s="436"/>
      <c r="AH201" s="436"/>
      <c r="AI201" s="436"/>
      <c r="AJ201" s="437"/>
    </row>
    <row r="202" ht="15.75" customHeight="1">
      <c r="A202" s="451">
        <v>1.2281317E7</v>
      </c>
      <c r="B202" s="245">
        <v>1.142470914E9</v>
      </c>
      <c r="C202" s="348" t="s">
        <v>208</v>
      </c>
      <c r="D202" s="349" t="s">
        <v>209</v>
      </c>
      <c r="E202" s="349" t="s">
        <v>210</v>
      </c>
      <c r="F202" s="350">
        <v>5.2908522E7</v>
      </c>
      <c r="G202" s="350" t="s">
        <v>196</v>
      </c>
      <c r="H202" s="349" t="s">
        <v>206</v>
      </c>
      <c r="I202" s="349" t="s">
        <v>198</v>
      </c>
      <c r="J202" s="349">
        <v>212220.0</v>
      </c>
      <c r="K202" s="349" t="s">
        <v>199</v>
      </c>
      <c r="L202" s="351">
        <v>1.0886E7</v>
      </c>
      <c r="M202" s="349">
        <v>44150.0</v>
      </c>
      <c r="N202" s="349">
        <v>-78.0344227174</v>
      </c>
      <c r="O202" s="349">
        <v>48.1537244847</v>
      </c>
      <c r="P202" s="350" t="s">
        <v>200</v>
      </c>
      <c r="Q202" s="349" t="s">
        <v>162</v>
      </c>
      <c r="R202" s="349" t="s">
        <v>157</v>
      </c>
      <c r="S202" s="349" t="s">
        <v>157</v>
      </c>
      <c r="T202" s="349" t="s">
        <v>201</v>
      </c>
      <c r="U202" s="349" t="s">
        <v>202</v>
      </c>
      <c r="V202" s="349" t="s">
        <v>157</v>
      </c>
      <c r="W202" s="350" t="s">
        <v>203</v>
      </c>
      <c r="X202" s="350">
        <v>2018.0</v>
      </c>
      <c r="Y202" s="349">
        <v>1.0</v>
      </c>
      <c r="Z202" s="349">
        <v>31.0</v>
      </c>
      <c r="AA202" s="351">
        <v>1.0886E7</v>
      </c>
      <c r="AB202" s="349">
        <v>358.0</v>
      </c>
      <c r="AC202" s="352">
        <v>1.10988E8</v>
      </c>
      <c r="AD202" s="36">
        <v>1.11935E8</v>
      </c>
      <c r="AE202" s="353" t="s">
        <v>204</v>
      </c>
      <c r="AF202" s="353"/>
      <c r="AG202" s="353"/>
      <c r="AH202" s="353"/>
      <c r="AI202" s="353"/>
      <c r="AJ202" s="354"/>
    </row>
    <row r="203" ht="15.75" customHeight="1">
      <c r="A203" s="451">
        <v>9.0482043E7</v>
      </c>
      <c r="B203" s="245">
        <v>1.146066668E9</v>
      </c>
      <c r="C203" s="348" t="s">
        <v>219</v>
      </c>
      <c r="D203" s="349" t="s">
        <v>220</v>
      </c>
      <c r="E203" s="349" t="s">
        <v>221</v>
      </c>
      <c r="F203" s="350">
        <v>5.3842076E7</v>
      </c>
      <c r="G203" s="350" t="s">
        <v>232</v>
      </c>
      <c r="H203" s="349" t="s">
        <v>233</v>
      </c>
      <c r="I203" s="349" t="s">
        <v>221</v>
      </c>
      <c r="J203" s="349">
        <v>212220.0</v>
      </c>
      <c r="K203" s="349" t="s">
        <v>199</v>
      </c>
      <c r="L203" s="351">
        <v>1070950.0</v>
      </c>
      <c r="M203" s="349">
        <v>48483.0</v>
      </c>
      <c r="N203" s="349">
        <v>-77.9164444444</v>
      </c>
      <c r="O203" s="349">
        <v>48.1201388889</v>
      </c>
      <c r="P203" s="350" t="s">
        <v>224</v>
      </c>
      <c r="Q203" s="349" t="s">
        <v>176</v>
      </c>
      <c r="R203" s="349" t="s">
        <v>157</v>
      </c>
      <c r="S203" s="349" t="s">
        <v>157</v>
      </c>
      <c r="T203" s="349" t="s">
        <v>201</v>
      </c>
      <c r="U203" s="349" t="s">
        <v>202</v>
      </c>
      <c r="V203" s="349" t="s">
        <v>157</v>
      </c>
      <c r="W203" s="350" t="s">
        <v>203</v>
      </c>
      <c r="X203" s="350">
        <v>2018.0</v>
      </c>
      <c r="Y203" s="349">
        <v>1.0</v>
      </c>
      <c r="Z203" s="349">
        <v>31.0</v>
      </c>
      <c r="AA203" s="351">
        <v>1070950.0</v>
      </c>
      <c r="AB203" s="349">
        <v>365.0</v>
      </c>
      <c r="AC203" s="352">
        <v>2.1587697E8</v>
      </c>
      <c r="AD203" s="36">
        <v>2.9244654E8</v>
      </c>
      <c r="AE203" s="353" t="s">
        <v>238</v>
      </c>
      <c r="AF203" s="353"/>
      <c r="AG203" s="353"/>
      <c r="AH203" s="353"/>
      <c r="AI203" s="353"/>
      <c r="AJ203" s="354"/>
    </row>
    <row r="204" ht="15.75" customHeight="1">
      <c r="A204" s="453"/>
      <c r="B204" s="454"/>
      <c r="C204" s="363" t="s">
        <v>276</v>
      </c>
      <c r="D204" s="349" t="s">
        <v>277</v>
      </c>
      <c r="E204" s="349" t="s">
        <v>278</v>
      </c>
      <c r="F204" s="350">
        <v>5.4136049E7</v>
      </c>
      <c r="G204" s="350" t="s">
        <v>285</v>
      </c>
      <c r="H204" s="349" t="s">
        <v>284</v>
      </c>
      <c r="I204" s="349" t="s">
        <v>272</v>
      </c>
      <c r="J204" s="349">
        <v>212210.0</v>
      </c>
      <c r="K204" s="349" t="s">
        <v>160</v>
      </c>
      <c r="L204" s="351">
        <v>3.08085E8</v>
      </c>
      <c r="M204" s="349">
        <v>67321.0</v>
      </c>
      <c r="N204" s="349" t="s">
        <v>157</v>
      </c>
      <c r="O204" s="349" t="s">
        <v>157</v>
      </c>
      <c r="P204" s="350" t="s">
        <v>273</v>
      </c>
      <c r="Q204" s="349" t="s">
        <v>157</v>
      </c>
      <c r="R204" s="349" t="s">
        <v>157</v>
      </c>
      <c r="S204" s="349" t="s">
        <v>157</v>
      </c>
      <c r="T204" s="349" t="s">
        <v>157</v>
      </c>
      <c r="U204" s="349" t="s">
        <v>157</v>
      </c>
      <c r="V204" s="349" t="s">
        <v>283</v>
      </c>
      <c r="W204" s="350" t="s">
        <v>164</v>
      </c>
      <c r="X204" s="350">
        <v>2018.0</v>
      </c>
      <c r="Y204" s="349">
        <v>1.0</v>
      </c>
      <c r="Z204" s="349">
        <v>31.0</v>
      </c>
      <c r="AA204" s="351">
        <v>3.08085E8</v>
      </c>
      <c r="AB204" s="349">
        <v>365.0</v>
      </c>
      <c r="AC204" s="352">
        <v>3.942833E9</v>
      </c>
      <c r="AD204" s="36">
        <v>3.942833E9</v>
      </c>
      <c r="AE204" s="353" t="s">
        <v>275</v>
      </c>
      <c r="AF204" s="353"/>
      <c r="AG204" s="353"/>
      <c r="AH204" s="353"/>
      <c r="AI204" s="353"/>
      <c r="AJ204" s="354"/>
    </row>
    <row r="205" ht="15.75" customHeight="1">
      <c r="A205" s="455">
        <v>9.0482043E7</v>
      </c>
      <c r="B205" s="456">
        <v>1.146066668E9</v>
      </c>
      <c r="C205" s="348" t="s">
        <v>289</v>
      </c>
      <c r="D205" s="349" t="s">
        <v>290</v>
      </c>
      <c r="E205" s="349" t="s">
        <v>291</v>
      </c>
      <c r="F205" s="350">
        <v>5.4177746E7</v>
      </c>
      <c r="G205" s="350" t="s">
        <v>289</v>
      </c>
      <c r="H205" s="349" t="s">
        <v>292</v>
      </c>
      <c r="I205" s="349" t="s">
        <v>1005</v>
      </c>
      <c r="J205" s="349">
        <v>21235.0</v>
      </c>
      <c r="K205" s="361" t="s">
        <v>294</v>
      </c>
      <c r="L205" s="351">
        <v>1.77816E8</v>
      </c>
      <c r="M205" s="349">
        <v>43811.0</v>
      </c>
      <c r="N205" s="349">
        <v>-71.0586111111</v>
      </c>
      <c r="O205" s="349">
        <v>48.5163888889</v>
      </c>
      <c r="P205" s="350" t="s">
        <v>295</v>
      </c>
      <c r="Q205" s="349" t="s">
        <v>176</v>
      </c>
      <c r="R205" s="349" t="s">
        <v>157</v>
      </c>
      <c r="S205" s="349" t="s">
        <v>157</v>
      </c>
      <c r="T205" s="349" t="s">
        <v>296</v>
      </c>
      <c r="U205" s="349" t="s">
        <v>297</v>
      </c>
      <c r="V205" s="349" t="s">
        <v>157</v>
      </c>
      <c r="W205" s="350" t="s">
        <v>298</v>
      </c>
      <c r="X205" s="350">
        <v>2018.0</v>
      </c>
      <c r="Y205" s="349">
        <v>1.0</v>
      </c>
      <c r="Z205" s="349">
        <v>31.0</v>
      </c>
      <c r="AA205" s="351">
        <v>2.163E7</v>
      </c>
      <c r="AB205" s="349">
        <v>275.0</v>
      </c>
      <c r="AC205" s="352">
        <v>2.06601E8</v>
      </c>
      <c r="AD205" s="36">
        <v>5.298155E9</v>
      </c>
      <c r="AE205" s="353" t="s">
        <v>180</v>
      </c>
      <c r="AF205" s="353"/>
      <c r="AG205" s="353"/>
      <c r="AH205" s="353"/>
      <c r="AI205" s="353"/>
      <c r="AJ205" s="354"/>
    </row>
    <row r="206" ht="15.75" customHeight="1">
      <c r="A206" s="189" t="s">
        <v>189</v>
      </c>
      <c r="B206" s="190">
        <v>1.165314676E9</v>
      </c>
      <c r="C206" s="348" t="s">
        <v>310</v>
      </c>
      <c r="D206" s="349" t="s">
        <v>311</v>
      </c>
      <c r="E206" s="349" t="s">
        <v>312</v>
      </c>
      <c r="F206" s="350">
        <v>5.4265962E7</v>
      </c>
      <c r="G206" s="350" t="s">
        <v>310</v>
      </c>
      <c r="H206" s="349" t="s">
        <v>313</v>
      </c>
      <c r="I206" s="349" t="s">
        <v>314</v>
      </c>
      <c r="J206" s="349">
        <v>212398.0</v>
      </c>
      <c r="K206" s="361" t="s">
        <v>315</v>
      </c>
      <c r="L206" s="351">
        <v>7.4702E7</v>
      </c>
      <c r="M206" s="349">
        <v>57465.0</v>
      </c>
      <c r="N206" s="349">
        <v>-75.5416664983</v>
      </c>
      <c r="O206" s="349">
        <v>46.3916666607</v>
      </c>
      <c r="P206" s="350" t="s">
        <v>316</v>
      </c>
      <c r="Q206" s="349" t="s">
        <v>162</v>
      </c>
      <c r="R206" s="349" t="s">
        <v>317</v>
      </c>
      <c r="S206" s="349" t="s">
        <v>157</v>
      </c>
      <c r="T206" s="349" t="s">
        <v>318</v>
      </c>
      <c r="U206" s="349" t="s">
        <v>254</v>
      </c>
      <c r="V206" s="349" t="s">
        <v>157</v>
      </c>
      <c r="W206" s="350" t="s">
        <v>319</v>
      </c>
      <c r="X206" s="350">
        <v>2018.0</v>
      </c>
      <c r="Y206" s="349">
        <v>1.0</v>
      </c>
      <c r="Z206" s="349">
        <v>31.0</v>
      </c>
      <c r="AA206" s="351">
        <v>7.4702E7</v>
      </c>
      <c r="AB206" s="349">
        <v>364.0</v>
      </c>
      <c r="AC206" s="352">
        <v>7.54112E8</v>
      </c>
      <c r="AD206" s="36">
        <v>7.54112E8</v>
      </c>
      <c r="AE206" s="353" t="s">
        <v>320</v>
      </c>
      <c r="AF206" s="353"/>
      <c r="AG206" s="353"/>
      <c r="AH206" s="353"/>
      <c r="AI206" s="353"/>
      <c r="AJ206" s="359" t="s">
        <v>321</v>
      </c>
    </row>
    <row r="207" ht="15.75" customHeight="1">
      <c r="A207" s="244" t="s">
        <v>357</v>
      </c>
      <c r="B207" s="245">
        <v>3.370117692E9</v>
      </c>
      <c r="C207" s="348" t="s">
        <v>387</v>
      </c>
      <c r="D207" s="349" t="s">
        <v>388</v>
      </c>
      <c r="E207" s="349" t="s">
        <v>389</v>
      </c>
      <c r="F207" s="350">
        <v>5.4785654E7</v>
      </c>
      <c r="G207" s="350" t="s">
        <v>381</v>
      </c>
      <c r="H207" s="349" t="s">
        <v>377</v>
      </c>
      <c r="I207" s="349" t="s">
        <v>157</v>
      </c>
      <c r="J207" s="349">
        <v>2122.0</v>
      </c>
      <c r="K207" s="349" t="s">
        <v>174</v>
      </c>
      <c r="L207" s="351">
        <v>2841410.0</v>
      </c>
      <c r="M207" s="349">
        <v>44152.0</v>
      </c>
      <c r="N207" s="349">
        <v>-77.974669</v>
      </c>
      <c r="O207" s="349">
        <v>49.131873</v>
      </c>
      <c r="P207" s="350" t="s">
        <v>378</v>
      </c>
      <c r="Q207" s="349" t="s">
        <v>176</v>
      </c>
      <c r="R207" s="349" t="s">
        <v>157</v>
      </c>
      <c r="S207" s="349" t="s">
        <v>157</v>
      </c>
      <c r="T207" s="349" t="s">
        <v>157</v>
      </c>
      <c r="U207" s="349" t="s">
        <v>202</v>
      </c>
      <c r="V207" s="349" t="s">
        <v>157</v>
      </c>
      <c r="W207" s="350" t="s">
        <v>379</v>
      </c>
      <c r="X207" s="350">
        <v>2018.0</v>
      </c>
      <c r="Y207" s="349">
        <v>1.0</v>
      </c>
      <c r="Z207" s="349">
        <v>31.0</v>
      </c>
      <c r="AA207" s="351">
        <v>2841410.0</v>
      </c>
      <c r="AB207" s="349">
        <v>365.0</v>
      </c>
      <c r="AC207" s="352">
        <v>4.379607E7</v>
      </c>
      <c r="AD207" s="36">
        <v>4.379607E7</v>
      </c>
      <c r="AE207" s="353" t="s">
        <v>390</v>
      </c>
      <c r="AF207" s="353"/>
      <c r="AG207" s="353"/>
      <c r="AH207" s="353"/>
      <c r="AI207" s="353"/>
      <c r="AJ207" s="354"/>
    </row>
    <row r="208" ht="15.75" customHeight="1">
      <c r="A208" s="246"/>
      <c r="B208" s="247"/>
      <c r="C208" s="348" t="s">
        <v>401</v>
      </c>
      <c r="D208" s="349" t="s">
        <v>402</v>
      </c>
      <c r="E208" s="349" t="s">
        <v>210</v>
      </c>
      <c r="F208" s="350">
        <v>5.559295E7</v>
      </c>
      <c r="G208" s="350" t="s">
        <v>33</v>
      </c>
      <c r="H208" s="349" t="s">
        <v>403</v>
      </c>
      <c r="I208" s="349" t="s">
        <v>1006</v>
      </c>
      <c r="J208" s="349">
        <v>2128.0</v>
      </c>
      <c r="K208" s="349" t="s">
        <v>174</v>
      </c>
      <c r="L208" s="351">
        <v>4.9955E7</v>
      </c>
      <c r="M208" s="349">
        <v>46113.0</v>
      </c>
      <c r="N208" s="349">
        <v>-77.8738694444</v>
      </c>
      <c r="O208" s="349">
        <v>48.0890888889</v>
      </c>
      <c r="P208" s="350" t="s">
        <v>224</v>
      </c>
      <c r="Q208" s="349" t="s">
        <v>162</v>
      </c>
      <c r="R208" s="349" t="s">
        <v>157</v>
      </c>
      <c r="S208" s="349" t="s">
        <v>405</v>
      </c>
      <c r="T208" s="349" t="s">
        <v>201</v>
      </c>
      <c r="U208" s="349" t="s">
        <v>202</v>
      </c>
      <c r="V208" s="349" t="s">
        <v>157</v>
      </c>
      <c r="W208" s="350" t="s">
        <v>379</v>
      </c>
      <c r="X208" s="350">
        <v>2018.0</v>
      </c>
      <c r="Y208" s="349">
        <v>1.0</v>
      </c>
      <c r="Z208" s="349">
        <v>31.0</v>
      </c>
      <c r="AA208" s="351">
        <v>1.68132E8</v>
      </c>
      <c r="AB208" s="349">
        <v>365.0</v>
      </c>
      <c r="AC208" s="352">
        <v>1.724653E9</v>
      </c>
      <c r="AD208" s="36">
        <v>2.749281E9</v>
      </c>
      <c r="AE208" s="353" t="s">
        <v>180</v>
      </c>
      <c r="AF208" s="353"/>
      <c r="AG208" s="353"/>
      <c r="AH208" s="353"/>
      <c r="AI208" s="353"/>
      <c r="AJ208" s="354"/>
    </row>
    <row r="209" ht="15.75" customHeight="1">
      <c r="A209" s="246"/>
      <c r="B209" s="247"/>
      <c r="C209" s="348" t="s">
        <v>413</v>
      </c>
      <c r="D209" s="349" t="s">
        <v>414</v>
      </c>
      <c r="E209" s="349" t="s">
        <v>415</v>
      </c>
      <c r="F209" s="350">
        <v>9.0089426E7</v>
      </c>
      <c r="G209" s="350" t="s">
        <v>416</v>
      </c>
      <c r="H209" s="349" t="s">
        <v>417</v>
      </c>
      <c r="I209" s="349" t="s">
        <v>1007</v>
      </c>
      <c r="J209" s="349">
        <v>212216.0</v>
      </c>
      <c r="K209" s="349" t="s">
        <v>160</v>
      </c>
      <c r="L209" s="351">
        <v>728000.0</v>
      </c>
      <c r="M209" s="349">
        <v>43941.0</v>
      </c>
      <c r="N209" s="349">
        <v>-63.4201666667</v>
      </c>
      <c r="O209" s="349">
        <v>50.5488638889</v>
      </c>
      <c r="P209" s="350" t="s">
        <v>419</v>
      </c>
      <c r="Q209" s="349" t="s">
        <v>162</v>
      </c>
      <c r="R209" s="349" t="s">
        <v>157</v>
      </c>
      <c r="S209" s="349" t="s">
        <v>157</v>
      </c>
      <c r="T209" s="349" t="s">
        <v>420</v>
      </c>
      <c r="U209" s="349" t="s">
        <v>421</v>
      </c>
      <c r="V209" s="349" t="s">
        <v>157</v>
      </c>
      <c r="W209" s="350" t="s">
        <v>422</v>
      </c>
      <c r="X209" s="350">
        <v>2018.0</v>
      </c>
      <c r="Y209" s="349">
        <v>1.0</v>
      </c>
      <c r="Z209" s="349">
        <v>31.0</v>
      </c>
      <c r="AA209" s="351">
        <v>117000.0</v>
      </c>
      <c r="AB209" s="349">
        <v>365.0</v>
      </c>
      <c r="AC209" s="352">
        <v>6.153111E7</v>
      </c>
      <c r="AD209" s="36">
        <v>1.17257232E9</v>
      </c>
      <c r="AE209" s="353" t="s">
        <v>320</v>
      </c>
      <c r="AF209" s="353"/>
      <c r="AG209" s="353"/>
      <c r="AH209" s="353"/>
      <c r="AI209" s="353"/>
      <c r="AJ209" s="354"/>
    </row>
    <row r="210" ht="15.75" customHeight="1">
      <c r="A210" s="244" t="s">
        <v>357</v>
      </c>
      <c r="B210" s="245">
        <v>3.370117692E9</v>
      </c>
      <c r="C210" s="348" t="s">
        <v>169</v>
      </c>
      <c r="D210" s="349" t="s">
        <v>170</v>
      </c>
      <c r="E210" s="349" t="s">
        <v>171</v>
      </c>
      <c r="F210" s="350">
        <v>9.0096116E7</v>
      </c>
      <c r="G210" s="350" t="s">
        <v>51</v>
      </c>
      <c r="H210" s="349" t="s">
        <v>426</v>
      </c>
      <c r="I210" s="349" t="s">
        <v>1008</v>
      </c>
      <c r="J210" s="349">
        <v>212238.0</v>
      </c>
      <c r="K210" s="349" t="s">
        <v>428</v>
      </c>
      <c r="L210" s="351">
        <v>5.125911E7</v>
      </c>
      <c r="M210" s="349">
        <v>46182.0</v>
      </c>
      <c r="N210" s="349">
        <v>-73.6852222222</v>
      </c>
      <c r="O210" s="349">
        <v>61.6802222222</v>
      </c>
      <c r="P210" s="350" t="s">
        <v>429</v>
      </c>
      <c r="Q210" s="349" t="s">
        <v>162</v>
      </c>
      <c r="R210" s="349" t="s">
        <v>157</v>
      </c>
      <c r="S210" s="349" t="s">
        <v>157</v>
      </c>
      <c r="T210" s="349" t="s">
        <v>157</v>
      </c>
      <c r="U210" s="349" t="s">
        <v>430</v>
      </c>
      <c r="V210" s="349" t="s">
        <v>157</v>
      </c>
      <c r="W210" s="360" t="s">
        <v>431</v>
      </c>
      <c r="X210" s="350">
        <v>2018.0</v>
      </c>
      <c r="Y210" s="349">
        <v>1.0</v>
      </c>
      <c r="Z210" s="349">
        <v>31.0</v>
      </c>
      <c r="AA210" s="351">
        <v>5.983385E7</v>
      </c>
      <c r="AB210" s="349">
        <v>365.0</v>
      </c>
      <c r="AC210" s="352">
        <v>7.2749182E8</v>
      </c>
      <c r="AD210" s="36">
        <v>7.2749182E8</v>
      </c>
      <c r="AE210" s="353" t="s">
        <v>432</v>
      </c>
      <c r="AF210" s="353"/>
      <c r="AG210" s="353"/>
      <c r="AH210" s="353"/>
      <c r="AI210" s="353"/>
      <c r="AJ210" s="354"/>
    </row>
    <row r="211" ht="15.75" customHeight="1">
      <c r="A211" s="189" t="s">
        <v>184</v>
      </c>
      <c r="B211" s="190">
        <v>1.146439816E9</v>
      </c>
      <c r="C211" s="348" t="s">
        <v>401</v>
      </c>
      <c r="D211" s="349" t="s">
        <v>402</v>
      </c>
      <c r="E211" s="349" t="s">
        <v>210</v>
      </c>
      <c r="F211" s="350">
        <v>9.0156969E7</v>
      </c>
      <c r="G211" s="350" t="s">
        <v>41</v>
      </c>
      <c r="H211" s="349" t="s">
        <v>440</v>
      </c>
      <c r="I211" s="349" t="s">
        <v>1009</v>
      </c>
      <c r="J211" s="349">
        <v>2128.0</v>
      </c>
      <c r="K211" s="349" t="s">
        <v>174</v>
      </c>
      <c r="L211" s="351">
        <v>1.0124E8</v>
      </c>
      <c r="M211" s="349">
        <v>44168.0</v>
      </c>
      <c r="N211" s="349">
        <v>-78.4505515833</v>
      </c>
      <c r="O211" s="349">
        <v>48.2852119139</v>
      </c>
      <c r="P211" s="350" t="s">
        <v>442</v>
      </c>
      <c r="Q211" s="349" t="s">
        <v>162</v>
      </c>
      <c r="R211" s="349" t="s">
        <v>443</v>
      </c>
      <c r="S211" s="349" t="s">
        <v>157</v>
      </c>
      <c r="T211" s="349" t="s">
        <v>444</v>
      </c>
      <c r="U211" s="349" t="s">
        <v>254</v>
      </c>
      <c r="V211" s="349" t="s">
        <v>157</v>
      </c>
      <c r="W211" s="360" t="s">
        <v>445</v>
      </c>
      <c r="X211" s="350">
        <v>2018.0</v>
      </c>
      <c r="Y211" s="349">
        <v>1.0</v>
      </c>
      <c r="Z211" s="349">
        <v>31.0</v>
      </c>
      <c r="AA211" s="351">
        <v>7.83E7</v>
      </c>
      <c r="AB211" s="349">
        <v>365.0</v>
      </c>
      <c r="AC211" s="352">
        <v>9.15217E8</v>
      </c>
      <c r="AD211" s="36">
        <v>2.2429516E9</v>
      </c>
      <c r="AE211" s="353" t="s">
        <v>447</v>
      </c>
      <c r="AF211" s="353"/>
      <c r="AG211" s="353"/>
      <c r="AH211" s="353"/>
      <c r="AI211" s="353"/>
      <c r="AJ211" s="354"/>
    </row>
    <row r="212" ht="15.75" customHeight="1">
      <c r="A212" s="244">
        <v>9.0482043E7</v>
      </c>
      <c r="B212" s="245">
        <v>1.146066668E9</v>
      </c>
      <c r="C212" s="348" t="s">
        <v>461</v>
      </c>
      <c r="D212" s="349" t="s">
        <v>462</v>
      </c>
      <c r="E212" s="349" t="s">
        <v>463</v>
      </c>
      <c r="F212" s="350">
        <v>9.0198573E7</v>
      </c>
      <c r="G212" s="350" t="s">
        <v>469</v>
      </c>
      <c r="H212" s="349" t="s">
        <v>470</v>
      </c>
      <c r="I212" s="349" t="s">
        <v>466</v>
      </c>
      <c r="J212" s="349">
        <v>212233.0</v>
      </c>
      <c r="K212" s="349" t="s">
        <v>467</v>
      </c>
      <c r="L212" s="351">
        <v>5.1041E7</v>
      </c>
      <c r="M212" s="349">
        <v>43850.0</v>
      </c>
      <c r="N212" s="349">
        <v>-76.673797</v>
      </c>
      <c r="O212" s="349">
        <v>49.245976</v>
      </c>
      <c r="P212" s="350" t="s">
        <v>378</v>
      </c>
      <c r="Q212" s="349" t="s">
        <v>176</v>
      </c>
      <c r="R212" s="349" t="s">
        <v>157</v>
      </c>
      <c r="S212" s="349" t="s">
        <v>157</v>
      </c>
      <c r="T212" s="349" t="s">
        <v>177</v>
      </c>
      <c r="U212" s="349" t="s">
        <v>178</v>
      </c>
      <c r="V212" s="349" t="s">
        <v>157</v>
      </c>
      <c r="W212" s="360" t="s">
        <v>468</v>
      </c>
      <c r="X212" s="350">
        <v>2018.0</v>
      </c>
      <c r="Y212" s="349">
        <v>1.0</v>
      </c>
      <c r="Z212" s="349">
        <v>31.0</v>
      </c>
      <c r="AA212" s="351">
        <v>6.2458E7</v>
      </c>
      <c r="AB212" s="349">
        <v>365.0</v>
      </c>
      <c r="AC212" s="352">
        <v>7.29804E8</v>
      </c>
      <c r="AD212" s="36">
        <v>7.33518E8</v>
      </c>
      <c r="AE212" s="353" t="s">
        <v>180</v>
      </c>
      <c r="AF212" s="353"/>
      <c r="AG212" s="353"/>
      <c r="AH212" s="353"/>
      <c r="AI212" s="353"/>
      <c r="AJ212" s="354"/>
    </row>
    <row r="213" ht="15.75" customHeight="1">
      <c r="A213" s="189">
        <v>1.1701877E7</v>
      </c>
      <c r="B213" s="190">
        <v>1.141891102E9</v>
      </c>
      <c r="C213" s="348" t="s">
        <v>483</v>
      </c>
      <c r="D213" s="349" t="s">
        <v>484</v>
      </c>
      <c r="E213" s="349" t="s">
        <v>485</v>
      </c>
      <c r="F213" s="350">
        <v>9.0235581E7</v>
      </c>
      <c r="G213" s="350" t="s">
        <v>53</v>
      </c>
      <c r="H213" s="349" t="s">
        <v>488</v>
      </c>
      <c r="I213" s="349" t="s">
        <v>173</v>
      </c>
      <c r="J213" s="349">
        <v>212220.0</v>
      </c>
      <c r="K213" s="349" t="s">
        <v>199</v>
      </c>
      <c r="L213" s="351">
        <v>7516000.0</v>
      </c>
      <c r="M213" s="349">
        <v>66475.0</v>
      </c>
      <c r="N213" s="349">
        <v>-77.767389</v>
      </c>
      <c r="O213" s="349">
        <v>49.531694</v>
      </c>
      <c r="P213" s="350" t="s">
        <v>378</v>
      </c>
      <c r="Q213" s="349" t="s">
        <v>176</v>
      </c>
      <c r="R213" s="349" t="s">
        <v>157</v>
      </c>
      <c r="S213" s="349" t="s">
        <v>157</v>
      </c>
      <c r="T213" s="349" t="s">
        <v>480</v>
      </c>
      <c r="U213" s="349" t="s">
        <v>178</v>
      </c>
      <c r="V213" s="349" t="s">
        <v>157</v>
      </c>
      <c r="W213" s="360" t="s">
        <v>481</v>
      </c>
      <c r="X213" s="350">
        <v>2018.0</v>
      </c>
      <c r="Y213" s="349">
        <v>1.0</v>
      </c>
      <c r="Z213" s="349">
        <v>31.0</v>
      </c>
      <c r="AA213" s="351">
        <v>1.0514E7</v>
      </c>
      <c r="AB213" s="349">
        <v>356.0</v>
      </c>
      <c r="AC213" s="352">
        <v>1.21924E8</v>
      </c>
      <c r="AD213" s="36">
        <v>1.39392E8</v>
      </c>
      <c r="AE213" s="353" t="s">
        <v>180</v>
      </c>
      <c r="AF213" s="353"/>
      <c r="AG213" s="353"/>
      <c r="AH213" s="353"/>
      <c r="AI213" s="353"/>
      <c r="AJ213" s="354"/>
    </row>
    <row r="214" ht="15.75" customHeight="1">
      <c r="A214" s="189" t="s">
        <v>239</v>
      </c>
      <c r="B214" s="190">
        <v>3.368219922E9</v>
      </c>
      <c r="C214" s="348" t="s">
        <v>208</v>
      </c>
      <c r="D214" s="349" t="s">
        <v>209</v>
      </c>
      <c r="E214" s="349" t="s">
        <v>210</v>
      </c>
      <c r="F214" s="350">
        <v>9.0328741E7</v>
      </c>
      <c r="G214" s="350" t="s">
        <v>21</v>
      </c>
      <c r="H214" s="349" t="s">
        <v>500</v>
      </c>
      <c r="I214" s="349" t="s">
        <v>1010</v>
      </c>
      <c r="J214" s="349">
        <v>212226.0</v>
      </c>
      <c r="K214" s="349" t="s">
        <v>199</v>
      </c>
      <c r="L214" s="351">
        <v>1.8974E7</v>
      </c>
      <c r="M214" s="349">
        <v>45805.0</v>
      </c>
      <c r="N214" s="349">
        <v>-77.5546200629</v>
      </c>
      <c r="O214" s="349">
        <v>48.1617105178</v>
      </c>
      <c r="P214" s="350" t="s">
        <v>224</v>
      </c>
      <c r="Q214" s="349" t="s">
        <v>176</v>
      </c>
      <c r="R214" s="349" t="s">
        <v>157</v>
      </c>
      <c r="S214" s="349" t="s">
        <v>157</v>
      </c>
      <c r="T214" s="349" t="s">
        <v>455</v>
      </c>
      <c r="U214" s="349" t="s">
        <v>202</v>
      </c>
      <c r="V214" s="349" t="s">
        <v>157</v>
      </c>
      <c r="W214" s="350" t="s">
        <v>203</v>
      </c>
      <c r="X214" s="350">
        <v>2018.0</v>
      </c>
      <c r="Y214" s="349">
        <v>1.0</v>
      </c>
      <c r="Z214" s="349">
        <v>31.0</v>
      </c>
      <c r="AA214" s="351">
        <v>2.78E7</v>
      </c>
      <c r="AB214" s="349">
        <v>365.0</v>
      </c>
      <c r="AC214" s="352">
        <v>3.55866E8</v>
      </c>
      <c r="AD214" s="36">
        <v>3.6034E8</v>
      </c>
      <c r="AE214" s="353" t="s">
        <v>502</v>
      </c>
      <c r="AF214" s="353"/>
      <c r="AG214" s="353"/>
      <c r="AH214" s="353"/>
      <c r="AI214" s="353"/>
      <c r="AJ214" s="354"/>
    </row>
    <row r="215" ht="15.75" customHeight="1">
      <c r="A215" s="244" t="s">
        <v>190</v>
      </c>
      <c r="B215" s="245">
        <v>1.161259883E9</v>
      </c>
      <c r="C215" s="348" t="s">
        <v>527</v>
      </c>
      <c r="D215" s="349" t="s">
        <v>528</v>
      </c>
      <c r="E215" s="349" t="s">
        <v>529</v>
      </c>
      <c r="F215" s="350">
        <v>9.0379504E7</v>
      </c>
      <c r="G215" s="350" t="s">
        <v>530</v>
      </c>
      <c r="H215" s="349" t="s">
        <v>531</v>
      </c>
      <c r="I215" s="349" t="s">
        <v>526</v>
      </c>
      <c r="J215" s="349">
        <v>21222.0</v>
      </c>
      <c r="K215" s="349" t="s">
        <v>199</v>
      </c>
      <c r="L215" s="351">
        <v>1904090.0</v>
      </c>
      <c r="M215" s="349">
        <v>45182.0</v>
      </c>
      <c r="N215" s="349">
        <v>-79.2321944444</v>
      </c>
      <c r="O215" s="349">
        <v>49.5737222222</v>
      </c>
      <c r="P215" s="350" t="s">
        <v>378</v>
      </c>
      <c r="Q215" s="349" t="s">
        <v>176</v>
      </c>
      <c r="R215" s="349" t="s">
        <v>157</v>
      </c>
      <c r="S215" s="349" t="s">
        <v>157</v>
      </c>
      <c r="T215" s="349" t="s">
        <v>400</v>
      </c>
      <c r="U215" s="349" t="s">
        <v>202</v>
      </c>
      <c r="V215" s="349" t="s">
        <v>157</v>
      </c>
      <c r="W215" s="360" t="s">
        <v>481</v>
      </c>
      <c r="X215" s="350">
        <v>2018.0</v>
      </c>
      <c r="Y215" s="349">
        <v>1.0</v>
      </c>
      <c r="Z215" s="349">
        <v>31.0</v>
      </c>
      <c r="AA215" s="351">
        <v>2458440.0</v>
      </c>
      <c r="AB215" s="349">
        <v>365.0</v>
      </c>
      <c r="AC215" s="352">
        <v>3.448522E7</v>
      </c>
      <c r="AD215" s="36">
        <v>1.62671592E9</v>
      </c>
      <c r="AE215" s="353" t="s">
        <v>533</v>
      </c>
      <c r="AF215" s="353"/>
      <c r="AG215" s="353"/>
      <c r="AH215" s="353"/>
      <c r="AI215" s="353"/>
      <c r="AJ215" s="354"/>
    </row>
    <row r="216" ht="15.75" customHeight="1">
      <c r="A216" s="189" t="s">
        <v>239</v>
      </c>
      <c r="B216" s="190">
        <v>3.368219922E9</v>
      </c>
      <c r="C216" s="348" t="s">
        <v>539</v>
      </c>
      <c r="D216" s="349" t="s">
        <v>540</v>
      </c>
      <c r="E216" s="349" t="s">
        <v>541</v>
      </c>
      <c r="F216" s="350">
        <v>9.0458738E7</v>
      </c>
      <c r="G216" s="350" t="s">
        <v>546</v>
      </c>
      <c r="H216" s="349" t="s">
        <v>549</v>
      </c>
      <c r="I216" s="349" t="s">
        <v>544</v>
      </c>
      <c r="J216" s="349">
        <v>212220.0</v>
      </c>
      <c r="K216" s="349" t="s">
        <v>199</v>
      </c>
      <c r="L216" s="351">
        <v>6.2E7</v>
      </c>
      <c r="M216" s="349">
        <v>45085.0</v>
      </c>
      <c r="N216" s="349">
        <v>-76.1463888889</v>
      </c>
      <c r="O216" s="349">
        <v>49.4983333333</v>
      </c>
      <c r="P216" s="350" t="s">
        <v>378</v>
      </c>
      <c r="Q216" s="349" t="s">
        <v>176</v>
      </c>
      <c r="R216" s="349" t="s">
        <v>157</v>
      </c>
      <c r="S216" s="349" t="s">
        <v>157</v>
      </c>
      <c r="T216" s="349" t="s">
        <v>545</v>
      </c>
      <c r="U216" s="349" t="s">
        <v>178</v>
      </c>
      <c r="V216" s="349" t="s">
        <v>157</v>
      </c>
      <c r="W216" s="360" t="s">
        <v>481</v>
      </c>
      <c r="X216" s="350">
        <v>2018.0</v>
      </c>
      <c r="Y216" s="349">
        <v>1.0</v>
      </c>
      <c r="Z216" s="349">
        <v>31.0</v>
      </c>
      <c r="AA216" s="351">
        <v>1.17872E8</v>
      </c>
      <c r="AB216" s="349">
        <v>365.0</v>
      </c>
      <c r="AC216" s="352">
        <v>1.365638E9</v>
      </c>
      <c r="AD216" s="36">
        <v>1.372628E9</v>
      </c>
      <c r="AE216" s="353" t="s">
        <v>180</v>
      </c>
      <c r="AF216" s="353"/>
      <c r="AG216" s="353"/>
      <c r="AH216" s="353"/>
      <c r="AI216" s="353"/>
      <c r="AJ216" s="354"/>
    </row>
    <row r="217" ht="15.75" customHeight="1">
      <c r="A217" s="189" t="s">
        <v>239</v>
      </c>
      <c r="B217" s="190">
        <v>3.368219922E9</v>
      </c>
      <c r="C217" s="348" t="s">
        <v>573</v>
      </c>
      <c r="D217" s="349" t="s">
        <v>574</v>
      </c>
      <c r="E217" s="349" t="s">
        <v>575</v>
      </c>
      <c r="F217" s="350">
        <v>9.0498775E7</v>
      </c>
      <c r="G217" s="350" t="s">
        <v>569</v>
      </c>
      <c r="H217" s="349" t="s">
        <v>578</v>
      </c>
      <c r="I217" s="349" t="s">
        <v>575</v>
      </c>
      <c r="J217" s="349">
        <v>21222.0</v>
      </c>
      <c r="K217" s="349" t="s">
        <v>199</v>
      </c>
      <c r="L217" s="351">
        <v>1.51398E8</v>
      </c>
      <c r="M217" s="349">
        <v>67484.0</v>
      </c>
      <c r="N217" s="349">
        <v>-77.7525081265</v>
      </c>
      <c r="O217" s="349">
        <v>48.0992901277</v>
      </c>
      <c r="P217" s="350" t="s">
        <v>224</v>
      </c>
      <c r="Q217" s="349" t="s">
        <v>176</v>
      </c>
      <c r="R217" s="349" t="s">
        <v>157</v>
      </c>
      <c r="S217" s="349" t="s">
        <v>157</v>
      </c>
      <c r="T217" s="349" t="s">
        <v>455</v>
      </c>
      <c r="U217" s="349" t="s">
        <v>202</v>
      </c>
      <c r="V217" s="349" t="s">
        <v>157</v>
      </c>
      <c r="W217" s="350" t="s">
        <v>203</v>
      </c>
      <c r="X217" s="350">
        <v>2018.0</v>
      </c>
      <c r="Y217" s="349">
        <v>1.0</v>
      </c>
      <c r="Z217" s="349">
        <v>0.0</v>
      </c>
      <c r="AA217" s="351">
        <v>0.0</v>
      </c>
      <c r="AB217" s="349">
        <v>188.0</v>
      </c>
      <c r="AC217" s="352">
        <v>7.675012E8</v>
      </c>
      <c r="AD217" s="36">
        <v>7.819422E8</v>
      </c>
      <c r="AE217" s="353" t="s">
        <v>572</v>
      </c>
      <c r="AF217" s="353"/>
      <c r="AG217" s="353"/>
      <c r="AH217" s="353"/>
      <c r="AI217" s="353"/>
      <c r="AJ217" s="354"/>
    </row>
    <row r="218" ht="15.75" customHeight="1">
      <c r="A218" s="189">
        <v>1.1701877E7</v>
      </c>
      <c r="B218" s="190">
        <v>1.141891102E9</v>
      </c>
      <c r="C218" s="363" t="s">
        <v>276</v>
      </c>
      <c r="D218" s="349" t="s">
        <v>277</v>
      </c>
      <c r="E218" s="349" t="s">
        <v>278</v>
      </c>
      <c r="F218" s="350">
        <v>9.0510397E7</v>
      </c>
      <c r="G218" s="360" t="s">
        <v>358</v>
      </c>
      <c r="H218" s="349" t="s">
        <v>359</v>
      </c>
      <c r="I218" s="349" t="s">
        <v>157</v>
      </c>
      <c r="J218" s="349">
        <v>212210.0</v>
      </c>
      <c r="K218" s="349" t="s">
        <v>160</v>
      </c>
      <c r="L218" s="351">
        <v>2.518E8</v>
      </c>
      <c r="M218" s="349">
        <v>44222.0</v>
      </c>
      <c r="N218" s="349">
        <v>-67.3664734617</v>
      </c>
      <c r="O218" s="349">
        <v>52.3563272427</v>
      </c>
      <c r="P218" s="350" t="s">
        <v>360</v>
      </c>
      <c r="Q218" s="349" t="s">
        <v>162</v>
      </c>
      <c r="R218" s="349" t="s">
        <v>361</v>
      </c>
      <c r="S218" s="349" t="s">
        <v>157</v>
      </c>
      <c r="T218" s="349" t="s">
        <v>362</v>
      </c>
      <c r="U218" s="349" t="s">
        <v>363</v>
      </c>
      <c r="V218" s="349" t="s">
        <v>157</v>
      </c>
      <c r="W218" s="350" t="s">
        <v>164</v>
      </c>
      <c r="X218" s="350">
        <v>2018.0</v>
      </c>
      <c r="Y218" s="349">
        <v>1.0</v>
      </c>
      <c r="Z218" s="349">
        <v>31.0</v>
      </c>
      <c r="AA218" s="351">
        <v>2.518E8</v>
      </c>
      <c r="AB218" s="349">
        <v>365.0</v>
      </c>
      <c r="AC218" s="352">
        <v>2.276908E9</v>
      </c>
      <c r="AD218" s="36">
        <v>4.272024E9</v>
      </c>
      <c r="AE218" s="353" t="s">
        <v>320</v>
      </c>
      <c r="AF218" s="353"/>
      <c r="AG218" s="353"/>
      <c r="AH218" s="353"/>
      <c r="AI218" s="353"/>
      <c r="AJ218" s="354"/>
    </row>
    <row r="219" ht="15.75" customHeight="1">
      <c r="A219" s="246"/>
      <c r="B219" s="247"/>
      <c r="C219" s="348" t="s">
        <v>258</v>
      </c>
      <c r="D219" s="349" t="s">
        <v>259</v>
      </c>
      <c r="E219" s="349" t="s">
        <v>260</v>
      </c>
      <c r="F219" s="350">
        <v>9.0518259E7</v>
      </c>
      <c r="G219" s="350" t="s">
        <v>26</v>
      </c>
      <c r="H219" s="349" t="s">
        <v>582</v>
      </c>
      <c r="I219" s="349" t="s">
        <v>1011</v>
      </c>
      <c r="J219" s="349">
        <v>212226.0</v>
      </c>
      <c r="K219" s="349" t="s">
        <v>199</v>
      </c>
      <c r="L219" s="351">
        <v>4.8084E7</v>
      </c>
      <c r="M219" s="349">
        <v>55401.0</v>
      </c>
      <c r="N219" s="349">
        <v>-78.313093</v>
      </c>
      <c r="O219" s="349">
        <v>48.152773</v>
      </c>
      <c r="P219" s="350" t="s">
        <v>252</v>
      </c>
      <c r="Q219" s="349" t="s">
        <v>176</v>
      </c>
      <c r="R219" s="349" t="s">
        <v>157</v>
      </c>
      <c r="S219" s="349" t="s">
        <v>157</v>
      </c>
      <c r="T219" s="349" t="s">
        <v>157</v>
      </c>
      <c r="U219" s="349" t="s">
        <v>254</v>
      </c>
      <c r="V219" s="349" t="s">
        <v>157</v>
      </c>
      <c r="W219" s="350" t="s">
        <v>203</v>
      </c>
      <c r="X219" s="350">
        <v>2018.0</v>
      </c>
      <c r="Y219" s="349">
        <v>1.0</v>
      </c>
      <c r="Z219" s="349">
        <v>0.0</v>
      </c>
      <c r="AA219" s="351">
        <v>0.0</v>
      </c>
      <c r="AB219" s="349">
        <v>0.0</v>
      </c>
      <c r="AC219" s="352">
        <v>0.0</v>
      </c>
      <c r="AD219" s="36">
        <v>1.297601E9</v>
      </c>
      <c r="AE219" s="353" t="s">
        <v>584</v>
      </c>
      <c r="AF219" s="353"/>
      <c r="AG219" s="353"/>
      <c r="AH219" s="353"/>
      <c r="AI219" s="353"/>
      <c r="AJ219" s="354"/>
    </row>
    <row r="220" ht="15.75" customHeight="1">
      <c r="A220" s="246"/>
      <c r="B220" s="247"/>
      <c r="C220" s="348" t="s">
        <v>276</v>
      </c>
      <c r="D220" s="349" t="s">
        <v>277</v>
      </c>
      <c r="E220" s="349" t="s">
        <v>278</v>
      </c>
      <c r="F220" s="350" t="s">
        <v>157</v>
      </c>
      <c r="G220" s="360" t="s">
        <v>372</v>
      </c>
      <c r="H220" s="349" t="s">
        <v>359</v>
      </c>
      <c r="I220" s="349" t="s">
        <v>157</v>
      </c>
      <c r="J220" s="349">
        <v>21221.0</v>
      </c>
      <c r="K220" s="349" t="s">
        <v>160</v>
      </c>
      <c r="L220" s="351">
        <v>0.0</v>
      </c>
      <c r="M220" s="349" t="s">
        <v>157</v>
      </c>
      <c r="N220" s="349">
        <v>-67.3861111111</v>
      </c>
      <c r="O220" s="349">
        <v>52.3391666667</v>
      </c>
      <c r="P220" s="350" t="s">
        <v>360</v>
      </c>
      <c r="Q220" s="349" t="s">
        <v>162</v>
      </c>
      <c r="R220" s="349" t="s">
        <v>157</v>
      </c>
      <c r="S220" s="349" t="s">
        <v>373</v>
      </c>
      <c r="T220" s="349" t="s">
        <v>362</v>
      </c>
      <c r="U220" s="349" t="s">
        <v>363</v>
      </c>
      <c r="V220" s="349" t="s">
        <v>157</v>
      </c>
      <c r="W220" s="350" t="s">
        <v>164</v>
      </c>
      <c r="X220" s="350">
        <v>2018.0</v>
      </c>
      <c r="Y220" s="349">
        <v>1.0</v>
      </c>
      <c r="Z220" s="349">
        <v>0.0</v>
      </c>
      <c r="AA220" s="351">
        <v>0.0</v>
      </c>
      <c r="AB220" s="349">
        <v>334.0</v>
      </c>
      <c r="AC220" s="352">
        <v>3376000.0</v>
      </c>
      <c r="AD220" s="36">
        <v>3376000.0</v>
      </c>
      <c r="AE220" s="353" t="s">
        <v>320</v>
      </c>
      <c r="AF220" s="353"/>
      <c r="AG220" s="353"/>
      <c r="AH220" s="353"/>
      <c r="AI220" s="353"/>
      <c r="AJ220" s="354"/>
    </row>
    <row r="221" ht="15.75" customHeight="1">
      <c r="A221" s="189" t="s">
        <v>239</v>
      </c>
      <c r="B221" s="190">
        <v>3.368219922E9</v>
      </c>
      <c r="C221" s="348" t="s">
        <v>539</v>
      </c>
      <c r="D221" s="349" t="s">
        <v>540</v>
      </c>
      <c r="E221" s="349" t="s">
        <v>541</v>
      </c>
      <c r="F221" s="350" t="s">
        <v>157</v>
      </c>
      <c r="G221" s="350" t="s">
        <v>560</v>
      </c>
      <c r="H221" s="349" t="s">
        <v>561</v>
      </c>
      <c r="I221" s="349" t="s">
        <v>544</v>
      </c>
      <c r="J221" s="349">
        <v>212220.0</v>
      </c>
      <c r="K221" s="349" t="s">
        <v>199</v>
      </c>
      <c r="L221" s="351">
        <v>524000.0</v>
      </c>
      <c r="M221" s="349" t="s">
        <v>157</v>
      </c>
      <c r="N221" s="349">
        <v>-76.1378082295</v>
      </c>
      <c r="O221" s="349">
        <v>49.4988765637</v>
      </c>
      <c r="P221" s="350" t="s">
        <v>378</v>
      </c>
      <c r="Q221" s="349" t="s">
        <v>176</v>
      </c>
      <c r="R221" s="349" t="s">
        <v>157</v>
      </c>
      <c r="S221" s="349" t="s">
        <v>157</v>
      </c>
      <c r="T221" s="349" t="s">
        <v>545</v>
      </c>
      <c r="U221" s="349" t="s">
        <v>178</v>
      </c>
      <c r="V221" s="349" t="s">
        <v>157</v>
      </c>
      <c r="W221" s="350" t="s">
        <v>203</v>
      </c>
      <c r="X221" s="350">
        <v>2018.0</v>
      </c>
      <c r="Y221" s="349">
        <v>2.0</v>
      </c>
      <c r="Z221" s="349">
        <v>23.0</v>
      </c>
      <c r="AA221" s="351">
        <v>524000.0</v>
      </c>
      <c r="AB221" s="349">
        <v>266.0</v>
      </c>
      <c r="AC221" s="352">
        <v>6058000.0</v>
      </c>
      <c r="AD221" s="36">
        <v>6058000.0</v>
      </c>
      <c r="AE221" s="353" t="s">
        <v>562</v>
      </c>
      <c r="AF221" s="353"/>
      <c r="AG221" s="353"/>
      <c r="AH221" s="353"/>
      <c r="AI221" s="353"/>
      <c r="AJ221" s="354"/>
    </row>
    <row r="222" ht="15.75" customHeight="1">
      <c r="A222" s="244">
        <v>9.0482043E7</v>
      </c>
      <c r="B222" s="245">
        <v>1.146066668E9</v>
      </c>
      <c r="C222" s="348" t="s">
        <v>596</v>
      </c>
      <c r="D222" s="349" t="s">
        <v>602</v>
      </c>
      <c r="E222" s="349" t="s">
        <v>603</v>
      </c>
      <c r="F222" s="350" t="s">
        <v>590</v>
      </c>
      <c r="G222" s="350" t="s">
        <v>605</v>
      </c>
      <c r="H222" s="349" t="s">
        <v>600</v>
      </c>
      <c r="I222" s="349" t="s">
        <v>589</v>
      </c>
      <c r="J222" s="349">
        <v>21229.0</v>
      </c>
      <c r="K222" s="361" t="s">
        <v>294</v>
      </c>
      <c r="L222" s="351">
        <v>5.97428E7</v>
      </c>
      <c r="M222" s="349">
        <v>69195.0</v>
      </c>
      <c r="N222" s="349">
        <v>-77.8095495994</v>
      </c>
      <c r="O222" s="349">
        <v>48.4117050843</v>
      </c>
      <c r="P222" s="350" t="s">
        <v>592</v>
      </c>
      <c r="Q222" s="349" t="s">
        <v>176</v>
      </c>
      <c r="R222" s="349" t="s">
        <v>157</v>
      </c>
      <c r="S222" s="349" t="s">
        <v>157</v>
      </c>
      <c r="T222" s="349" t="s">
        <v>157</v>
      </c>
      <c r="U222" s="349" t="s">
        <v>202</v>
      </c>
      <c r="V222" s="349" t="s">
        <v>157</v>
      </c>
      <c r="W222" s="350" t="s">
        <v>593</v>
      </c>
      <c r="X222" s="350">
        <v>2018.0</v>
      </c>
      <c r="Y222" s="349">
        <v>1.0</v>
      </c>
      <c r="Z222" s="349">
        <v>2.0</v>
      </c>
      <c r="AA222" s="351">
        <v>1000.0</v>
      </c>
      <c r="AB222" s="349">
        <v>170.0</v>
      </c>
      <c r="AC222" s="352">
        <v>3.34969E8</v>
      </c>
      <c r="AD222" s="36">
        <v>3.3815987E8</v>
      </c>
      <c r="AE222" s="353" t="s">
        <v>601</v>
      </c>
      <c r="AF222" s="353"/>
      <c r="AG222" s="353"/>
      <c r="AH222" s="353"/>
      <c r="AI222" s="353"/>
      <c r="AJ222" s="354"/>
    </row>
    <row r="223" ht="15.75" customHeight="1">
      <c r="A223" s="244" t="s">
        <v>347</v>
      </c>
      <c r="B223" s="245">
        <v>1.170875745E9</v>
      </c>
      <c r="C223" s="348" t="s">
        <v>401</v>
      </c>
      <c r="D223" s="349" t="s">
        <v>402</v>
      </c>
      <c r="E223" s="349" t="s">
        <v>210</v>
      </c>
      <c r="F223" s="350" t="s">
        <v>615</v>
      </c>
      <c r="G223" s="350" t="s">
        <v>40</v>
      </c>
      <c r="H223" s="349" t="s">
        <v>1012</v>
      </c>
      <c r="I223" s="349" t="s">
        <v>1013</v>
      </c>
      <c r="J223" s="349">
        <v>2128.0</v>
      </c>
      <c r="K223" s="349" t="s">
        <v>174</v>
      </c>
      <c r="L223" s="351">
        <v>219000.0</v>
      </c>
      <c r="M223" s="349">
        <v>55317.0</v>
      </c>
      <c r="N223" s="349">
        <v>-78.2849583732</v>
      </c>
      <c r="O223" s="349">
        <v>48.226815623</v>
      </c>
      <c r="P223" s="350" t="s">
        <v>618</v>
      </c>
      <c r="Q223" s="349" t="s">
        <v>176</v>
      </c>
      <c r="R223" s="349" t="s">
        <v>157</v>
      </c>
      <c r="S223" s="349" t="s">
        <v>157</v>
      </c>
      <c r="T223" s="349" t="s">
        <v>157</v>
      </c>
      <c r="U223" s="349" t="s">
        <v>202</v>
      </c>
      <c r="V223" s="349" t="s">
        <v>157</v>
      </c>
      <c r="W223" s="350" t="s">
        <v>379</v>
      </c>
      <c r="X223" s="350">
        <v>2018.0</v>
      </c>
      <c r="Y223" s="349">
        <v>1.0</v>
      </c>
      <c r="Z223" s="349">
        <v>31.0</v>
      </c>
      <c r="AA223" s="351">
        <v>104000.0</v>
      </c>
      <c r="AB223" s="349">
        <v>365.0</v>
      </c>
      <c r="AC223" s="352">
        <v>917600.0</v>
      </c>
      <c r="AD223" s="36">
        <v>1.868116E8</v>
      </c>
      <c r="AE223" s="353" t="s">
        <v>180</v>
      </c>
      <c r="AF223" s="353"/>
      <c r="AG223" s="353"/>
      <c r="AH223" s="353"/>
      <c r="AI223" s="353"/>
      <c r="AJ223" s="354"/>
    </row>
    <row r="224" ht="15.75" customHeight="1">
      <c r="A224" s="189" t="s">
        <v>237</v>
      </c>
      <c r="B224" s="190">
        <v>1.145570769E9</v>
      </c>
      <c r="C224" s="363" t="s">
        <v>276</v>
      </c>
      <c r="D224" s="349" t="s">
        <v>277</v>
      </c>
      <c r="E224" s="349" t="s">
        <v>278</v>
      </c>
      <c r="F224" s="350" t="s">
        <v>338</v>
      </c>
      <c r="G224" s="350" t="s">
        <v>339</v>
      </c>
      <c r="H224" s="349" t="s">
        <v>1014</v>
      </c>
      <c r="I224" s="349" t="s">
        <v>972</v>
      </c>
      <c r="J224" s="349">
        <v>212213.0</v>
      </c>
      <c r="K224" s="349" t="s">
        <v>160</v>
      </c>
      <c r="L224" s="351">
        <v>5.0689E7</v>
      </c>
      <c r="M224" s="349">
        <v>69577.0</v>
      </c>
      <c r="N224" s="349">
        <v>-67.3125504351</v>
      </c>
      <c r="O224" s="349">
        <v>52.7645752127</v>
      </c>
      <c r="P224" s="350" t="s">
        <v>334</v>
      </c>
      <c r="Q224" s="349" t="s">
        <v>162</v>
      </c>
      <c r="R224" s="349" t="s">
        <v>157</v>
      </c>
      <c r="S224" s="349" t="s">
        <v>157</v>
      </c>
      <c r="T224" s="349" t="s">
        <v>336</v>
      </c>
      <c r="U224" s="349" t="s">
        <v>337</v>
      </c>
      <c r="V224" s="349" t="s">
        <v>157</v>
      </c>
      <c r="W224" s="350" t="s">
        <v>164</v>
      </c>
      <c r="X224" s="350">
        <v>2018.0</v>
      </c>
      <c r="Y224" s="349">
        <v>1.0</v>
      </c>
      <c r="Z224" s="349">
        <v>31.0</v>
      </c>
      <c r="AA224" s="351">
        <v>5.0689E7</v>
      </c>
      <c r="AB224" s="349">
        <v>365.0</v>
      </c>
      <c r="AC224" s="352">
        <v>9.44281E8</v>
      </c>
      <c r="AD224" s="36">
        <v>3.5522135E10</v>
      </c>
      <c r="AE224" s="353" t="s">
        <v>320</v>
      </c>
      <c r="AF224" s="353"/>
      <c r="AG224" s="353"/>
      <c r="AH224" s="353"/>
      <c r="AI224" s="353"/>
      <c r="AJ224" s="354"/>
    </row>
    <row r="225" ht="15.75" customHeight="1">
      <c r="A225" s="244" t="s">
        <v>302</v>
      </c>
      <c r="B225" s="245">
        <v>1.169372118E9</v>
      </c>
      <c r="C225" s="348" t="s">
        <v>169</v>
      </c>
      <c r="D225" s="349" t="s">
        <v>170</v>
      </c>
      <c r="E225" s="349" t="s">
        <v>171</v>
      </c>
      <c r="F225" s="350" t="s">
        <v>620</v>
      </c>
      <c r="G225" s="350" t="s">
        <v>621</v>
      </c>
      <c r="H225" s="349" t="s">
        <v>1015</v>
      </c>
      <c r="I225" s="349" t="s">
        <v>1016</v>
      </c>
      <c r="J225" s="349">
        <v>2128.0</v>
      </c>
      <c r="K225" s="349" t="s">
        <v>174</v>
      </c>
      <c r="L225" s="351">
        <v>6.0077E7</v>
      </c>
      <c r="M225" s="349">
        <v>55493.0</v>
      </c>
      <c r="N225" s="349">
        <v>-77.788861</v>
      </c>
      <c r="O225" s="349">
        <v>49.759722</v>
      </c>
      <c r="P225" s="350" t="s">
        <v>175</v>
      </c>
      <c r="Q225" s="349" t="s">
        <v>176</v>
      </c>
      <c r="R225" s="349" t="s">
        <v>157</v>
      </c>
      <c r="S225" s="349" t="s">
        <v>157</v>
      </c>
      <c r="T225" s="349" t="s">
        <v>177</v>
      </c>
      <c r="U225" s="349" t="s">
        <v>178</v>
      </c>
      <c r="V225" s="349" t="s">
        <v>157</v>
      </c>
      <c r="W225" s="360" t="s">
        <v>623</v>
      </c>
      <c r="X225" s="350">
        <v>2018.0</v>
      </c>
      <c r="Y225" s="349">
        <v>1.0</v>
      </c>
      <c r="Z225" s="349">
        <v>0.0</v>
      </c>
      <c r="AA225" s="351">
        <v>0.0</v>
      </c>
      <c r="AB225" s="349">
        <v>144.0</v>
      </c>
      <c r="AC225" s="352">
        <v>1.3262165E8</v>
      </c>
      <c r="AD225" s="36">
        <v>1.3262165E8</v>
      </c>
      <c r="AE225" s="353" t="s">
        <v>627</v>
      </c>
      <c r="AF225" s="353"/>
      <c r="AG225" s="353"/>
      <c r="AH225" s="353"/>
      <c r="AI225" s="353"/>
      <c r="AJ225" s="354"/>
    </row>
    <row r="226" ht="15.75" customHeight="1">
      <c r="A226" s="244" t="s">
        <v>207</v>
      </c>
      <c r="B226" s="245">
        <v>1.145657301E9</v>
      </c>
      <c r="C226" s="348" t="s">
        <v>632</v>
      </c>
      <c r="D226" s="349" t="s">
        <v>633</v>
      </c>
      <c r="E226" s="349" t="s">
        <v>634</v>
      </c>
      <c r="F226" s="350" t="s">
        <v>635</v>
      </c>
      <c r="G226" s="350" t="s">
        <v>52</v>
      </c>
      <c r="H226" s="349" t="s">
        <v>636</v>
      </c>
      <c r="I226" s="349" t="s">
        <v>986</v>
      </c>
      <c r="J226" s="349">
        <v>212396.0</v>
      </c>
      <c r="K226" s="349" t="s">
        <v>637</v>
      </c>
      <c r="L226" s="351">
        <v>0.0</v>
      </c>
      <c r="M226" s="349">
        <v>69748.0</v>
      </c>
      <c r="N226" s="349">
        <v>-72.1963749721</v>
      </c>
      <c r="O226" s="349">
        <v>52.8203674842</v>
      </c>
      <c r="P226" s="350" t="s">
        <v>378</v>
      </c>
      <c r="Q226" s="349" t="s">
        <v>162</v>
      </c>
      <c r="R226" s="349" t="s">
        <v>157</v>
      </c>
      <c r="S226" s="349" t="s">
        <v>157</v>
      </c>
      <c r="T226" s="349" t="s">
        <v>157</v>
      </c>
      <c r="U226" s="349" t="s">
        <v>638</v>
      </c>
      <c r="V226" s="349" t="s">
        <v>157</v>
      </c>
      <c r="W226" s="350" t="s">
        <v>639</v>
      </c>
      <c r="X226" s="350">
        <v>2018.0</v>
      </c>
      <c r="Y226" s="349">
        <v>1.0</v>
      </c>
      <c r="Z226" s="349">
        <v>31.0</v>
      </c>
      <c r="AA226" s="351">
        <v>6214000.0</v>
      </c>
      <c r="AB226" s="349">
        <v>365.0</v>
      </c>
      <c r="AC226" s="352">
        <v>6.54E7</v>
      </c>
      <c r="AD226" s="36">
        <v>2.7487618E9</v>
      </c>
      <c r="AE226" s="353" t="s">
        <v>646</v>
      </c>
      <c r="AF226" s="353"/>
      <c r="AG226" s="353"/>
      <c r="AH226" s="353"/>
      <c r="AI226" s="353"/>
      <c r="AJ226" s="354"/>
    </row>
    <row r="227" ht="15.75" customHeight="1">
      <c r="A227" s="244">
        <v>9.0482043E7</v>
      </c>
      <c r="B227" s="245">
        <v>1.146066668E9</v>
      </c>
      <c r="C227" s="348" t="s">
        <v>657</v>
      </c>
      <c r="D227" s="349" t="s">
        <v>658</v>
      </c>
      <c r="E227" s="349" t="s">
        <v>659</v>
      </c>
      <c r="F227" s="350" t="s">
        <v>660</v>
      </c>
      <c r="G227" s="350" t="s">
        <v>661</v>
      </c>
      <c r="H227" s="349" t="s">
        <v>662</v>
      </c>
      <c r="I227" s="349" t="s">
        <v>157</v>
      </c>
      <c r="J227" s="349">
        <v>212226.0</v>
      </c>
      <c r="K227" s="349" t="s">
        <v>199</v>
      </c>
      <c r="L227" s="351">
        <v>282000.0</v>
      </c>
      <c r="M227" s="349">
        <v>63364.0</v>
      </c>
      <c r="N227" s="349">
        <v>-76.0656296258</v>
      </c>
      <c r="O227" s="349">
        <v>52.7051105262</v>
      </c>
      <c r="P227" s="350" t="s">
        <v>378</v>
      </c>
      <c r="Q227" s="349" t="s">
        <v>176</v>
      </c>
      <c r="R227" s="349" t="s">
        <v>157</v>
      </c>
      <c r="S227" s="349" t="s">
        <v>157</v>
      </c>
      <c r="T227" s="349" t="s">
        <v>157</v>
      </c>
      <c r="U227" s="349" t="s">
        <v>638</v>
      </c>
      <c r="V227" s="349" t="s">
        <v>157</v>
      </c>
      <c r="W227" s="360" t="s">
        <v>481</v>
      </c>
      <c r="X227" s="350">
        <v>2018.0</v>
      </c>
      <c r="Y227" s="349">
        <v>1.0</v>
      </c>
      <c r="Z227" s="349">
        <v>31.0</v>
      </c>
      <c r="AA227" s="351">
        <v>185000.0</v>
      </c>
      <c r="AB227" s="349">
        <v>365.0</v>
      </c>
      <c r="AC227" s="352">
        <v>2180000.0</v>
      </c>
      <c r="AD227" s="36">
        <v>3.295378E9</v>
      </c>
      <c r="AE227" s="353" t="s">
        <v>669</v>
      </c>
      <c r="AF227" s="353"/>
      <c r="AG227" s="353"/>
      <c r="AH227" s="353"/>
      <c r="AI227" s="353"/>
      <c r="AJ227" s="354"/>
    </row>
    <row r="228" ht="15.75" customHeight="1">
      <c r="A228" s="189" t="s">
        <v>239</v>
      </c>
      <c r="B228" s="190">
        <v>3.368219922E9</v>
      </c>
      <c r="C228" s="348" t="s">
        <v>686</v>
      </c>
      <c r="D228" s="349" t="s">
        <v>701</v>
      </c>
      <c r="E228" s="349" t="s">
        <v>702</v>
      </c>
      <c r="F228" s="350" t="s">
        <v>689</v>
      </c>
      <c r="G228" s="350" t="s">
        <v>690</v>
      </c>
      <c r="H228" s="349" t="s">
        <v>691</v>
      </c>
      <c r="I228" s="349" t="s">
        <v>157</v>
      </c>
      <c r="J228" s="349">
        <v>212238.0</v>
      </c>
      <c r="K228" s="349" t="s">
        <v>428</v>
      </c>
      <c r="L228" s="351">
        <v>1974000.0</v>
      </c>
      <c r="M228" s="349">
        <v>46173.0</v>
      </c>
      <c r="N228" s="349">
        <v>-73.337875455</v>
      </c>
      <c r="O228" s="349">
        <v>61.5947256728</v>
      </c>
      <c r="P228" s="350" t="s">
        <v>429</v>
      </c>
      <c r="Q228" s="349" t="s">
        <v>162</v>
      </c>
      <c r="R228" s="349" t="s">
        <v>692</v>
      </c>
      <c r="S228" s="349" t="s">
        <v>157</v>
      </c>
      <c r="T228" s="349" t="s">
        <v>157</v>
      </c>
      <c r="U228" s="349" t="s">
        <v>693</v>
      </c>
      <c r="V228" s="349" t="s">
        <v>157</v>
      </c>
      <c r="W228" s="350" t="s">
        <v>694</v>
      </c>
      <c r="X228" s="350">
        <v>2018.0</v>
      </c>
      <c r="Y228" s="349">
        <v>1.0</v>
      </c>
      <c r="Z228" s="349">
        <v>31.0</v>
      </c>
      <c r="AA228" s="351">
        <v>7.1757665E7</v>
      </c>
      <c r="AB228" s="349">
        <v>365.0</v>
      </c>
      <c r="AC228" s="352">
        <v>7.64628626E8</v>
      </c>
      <c r="AD228" s="36">
        <v>7.64628626E8</v>
      </c>
      <c r="AE228" s="353" t="s">
        <v>695</v>
      </c>
      <c r="AF228" s="353"/>
      <c r="AG228" s="353"/>
      <c r="AH228" s="353"/>
      <c r="AI228" s="353"/>
      <c r="AJ228" s="354"/>
    </row>
    <row r="229" ht="15.75" customHeight="1">
      <c r="A229" s="244" t="s">
        <v>366</v>
      </c>
      <c r="B229" s="245">
        <v>1.171134787E9</v>
      </c>
      <c r="C229" s="348" t="s">
        <v>539</v>
      </c>
      <c r="D229" s="349" t="s">
        <v>540</v>
      </c>
      <c r="E229" s="349" t="s">
        <v>541</v>
      </c>
      <c r="F229" s="350" t="s">
        <v>705</v>
      </c>
      <c r="G229" s="350" t="s">
        <v>20</v>
      </c>
      <c r="H229" s="349" t="s">
        <v>543</v>
      </c>
      <c r="I229" s="349" t="s">
        <v>1017</v>
      </c>
      <c r="J229" s="349">
        <v>212226.0</v>
      </c>
      <c r="K229" s="349" t="s">
        <v>199</v>
      </c>
      <c r="L229" s="351">
        <v>5000.0</v>
      </c>
      <c r="M229" s="349">
        <v>44978.0</v>
      </c>
      <c r="N229" s="349">
        <v>-75.7647222222</v>
      </c>
      <c r="O229" s="349">
        <v>48.9922222222</v>
      </c>
      <c r="P229" s="350" t="s">
        <v>706</v>
      </c>
      <c r="Q229" s="349" t="s">
        <v>176</v>
      </c>
      <c r="R229" s="349" t="s">
        <v>157</v>
      </c>
      <c r="S229" s="349" t="s">
        <v>157</v>
      </c>
      <c r="T229" s="349" t="s">
        <v>177</v>
      </c>
      <c r="U229" s="349" t="s">
        <v>178</v>
      </c>
      <c r="V229" s="349" t="s">
        <v>157</v>
      </c>
      <c r="W229" s="360" t="s">
        <v>481</v>
      </c>
      <c r="X229" s="350">
        <v>2018.0</v>
      </c>
      <c r="Y229" s="349">
        <v>1.0</v>
      </c>
      <c r="Z229" s="349">
        <v>31.0</v>
      </c>
      <c r="AA229" s="351">
        <v>167000.0</v>
      </c>
      <c r="AB229" s="349">
        <v>365.0</v>
      </c>
      <c r="AC229" s="352">
        <v>2231000.0</v>
      </c>
      <c r="AD229" s="36">
        <v>8.8163E7</v>
      </c>
      <c r="AE229" s="353" t="s">
        <v>707</v>
      </c>
      <c r="AF229" s="353"/>
      <c r="AG229" s="353"/>
      <c r="AH229" s="353"/>
      <c r="AI229" s="353"/>
      <c r="AJ229" s="354"/>
    </row>
    <row r="230" ht="15.75" customHeight="1">
      <c r="A230" s="244" t="s">
        <v>351</v>
      </c>
      <c r="B230" s="245">
        <v>1.170258231E9</v>
      </c>
      <c r="C230" s="348" t="s">
        <v>539</v>
      </c>
      <c r="D230" s="349" t="s">
        <v>540</v>
      </c>
      <c r="E230" s="349" t="s">
        <v>541</v>
      </c>
      <c r="F230" s="350" t="s">
        <v>553</v>
      </c>
      <c r="G230" s="350" t="s">
        <v>556</v>
      </c>
      <c r="H230" s="349" t="s">
        <v>549</v>
      </c>
      <c r="I230" s="349" t="s">
        <v>544</v>
      </c>
      <c r="J230" s="349">
        <v>212220.0</v>
      </c>
      <c r="K230" s="349" t="s">
        <v>199</v>
      </c>
      <c r="L230" s="351">
        <v>314460.0</v>
      </c>
      <c r="M230" s="349">
        <v>45547.0</v>
      </c>
      <c r="N230" s="349">
        <v>-76.1697222222</v>
      </c>
      <c r="O230" s="349">
        <v>49.4922222222</v>
      </c>
      <c r="P230" s="350" t="s">
        <v>378</v>
      </c>
      <c r="Q230" s="349" t="s">
        <v>176</v>
      </c>
      <c r="R230" s="349" t="s">
        <v>157</v>
      </c>
      <c r="S230" s="349" t="s">
        <v>157</v>
      </c>
      <c r="T230" s="349" t="s">
        <v>545</v>
      </c>
      <c r="U230" s="349" t="s">
        <v>178</v>
      </c>
      <c r="V230" s="349" t="s">
        <v>157</v>
      </c>
      <c r="W230" s="360" t="s">
        <v>481</v>
      </c>
      <c r="X230" s="350">
        <v>2018.0</v>
      </c>
      <c r="Y230" s="349">
        <v>1.0</v>
      </c>
      <c r="Z230" s="349">
        <v>31.0</v>
      </c>
      <c r="AA230" s="351">
        <v>131300.0</v>
      </c>
      <c r="AB230" s="349">
        <v>365.0</v>
      </c>
      <c r="AC230" s="352">
        <v>1543300.0</v>
      </c>
      <c r="AD230" s="36">
        <v>3650500.0</v>
      </c>
      <c r="AE230" s="353" t="s">
        <v>555</v>
      </c>
      <c r="AF230" s="353"/>
      <c r="AG230" s="353"/>
      <c r="AH230" s="353"/>
      <c r="AI230" s="353"/>
      <c r="AJ230" s="354"/>
    </row>
    <row r="231" ht="15.75" customHeight="1">
      <c r="A231" s="246"/>
      <c r="B231" s="247"/>
      <c r="C231" s="348" t="s">
        <v>732</v>
      </c>
      <c r="D231" s="349" t="s">
        <v>733</v>
      </c>
      <c r="E231" s="349" t="s">
        <v>734</v>
      </c>
      <c r="F231" s="350" t="s">
        <v>724</v>
      </c>
      <c r="G231" s="350" t="s">
        <v>25</v>
      </c>
      <c r="H231" s="349" t="s">
        <v>725</v>
      </c>
      <c r="I231" s="349" t="s">
        <v>1018</v>
      </c>
      <c r="J231" s="349">
        <v>212216.0</v>
      </c>
      <c r="K231" s="349" t="s">
        <v>160</v>
      </c>
      <c r="L231" s="351">
        <v>1.1819E7</v>
      </c>
      <c r="M231" s="349">
        <v>45359.0</v>
      </c>
      <c r="N231" s="349">
        <v>-67.24353436</v>
      </c>
      <c r="O231" s="349">
        <v>52.83690959</v>
      </c>
      <c r="P231" s="350" t="s">
        <v>334</v>
      </c>
      <c r="Q231" s="349" t="s">
        <v>162</v>
      </c>
      <c r="R231" s="349" t="s">
        <v>726</v>
      </c>
      <c r="S231" s="349" t="s">
        <v>157</v>
      </c>
      <c r="T231" s="349" t="s">
        <v>727</v>
      </c>
      <c r="U231" s="349" t="s">
        <v>638</v>
      </c>
      <c r="V231" s="349" t="s">
        <v>157</v>
      </c>
      <c r="W231" s="350" t="s">
        <v>164</v>
      </c>
      <c r="X231" s="350">
        <v>2018.0</v>
      </c>
      <c r="Y231" s="349">
        <v>1.0</v>
      </c>
      <c r="Z231" s="349">
        <v>31.0</v>
      </c>
      <c r="AA231" s="351">
        <v>1.0071E7</v>
      </c>
      <c r="AB231" s="349">
        <v>365.0</v>
      </c>
      <c r="AC231" s="352">
        <v>1.12673E8</v>
      </c>
      <c r="AD231" s="36">
        <v>2.071209E9</v>
      </c>
      <c r="AE231" s="353" t="s">
        <v>728</v>
      </c>
      <c r="AF231" s="353"/>
      <c r="AG231" s="353"/>
      <c r="AH231" s="353"/>
      <c r="AI231" s="353"/>
      <c r="AJ231" s="354"/>
    </row>
    <row r="232" ht="15.75" customHeight="1">
      <c r="A232" s="246"/>
      <c r="B232" s="247"/>
      <c r="C232" s="348" t="s">
        <v>750</v>
      </c>
      <c r="D232" s="349" t="s">
        <v>751</v>
      </c>
      <c r="E232" s="349" t="s">
        <v>752</v>
      </c>
      <c r="F232" s="350" t="s">
        <v>746</v>
      </c>
      <c r="G232" s="350" t="s">
        <v>749</v>
      </c>
      <c r="H232" s="349" t="s">
        <v>754</v>
      </c>
      <c r="I232" s="349" t="s">
        <v>198</v>
      </c>
      <c r="J232" s="349">
        <v>212220.0</v>
      </c>
      <c r="K232" s="349" t="s">
        <v>199</v>
      </c>
      <c r="L232" s="351">
        <v>2961500.0</v>
      </c>
      <c r="M232" s="349">
        <v>58185.0</v>
      </c>
      <c r="N232" s="349" t="s">
        <v>157</v>
      </c>
      <c r="O232" s="349" t="s">
        <v>157</v>
      </c>
      <c r="P232" s="350" t="s">
        <v>200</v>
      </c>
      <c r="Q232" s="349" t="s">
        <v>157</v>
      </c>
      <c r="R232" s="349" t="s">
        <v>157</v>
      </c>
      <c r="S232" s="349" t="s">
        <v>157</v>
      </c>
      <c r="T232" s="349" t="s">
        <v>157</v>
      </c>
      <c r="U232" s="349" t="s">
        <v>157</v>
      </c>
      <c r="V232" s="349" t="s">
        <v>748</v>
      </c>
      <c r="W232" s="350" t="s">
        <v>203</v>
      </c>
      <c r="X232" s="350">
        <v>2018.0</v>
      </c>
      <c r="Y232" s="349">
        <v>1.0</v>
      </c>
      <c r="Z232" s="349">
        <v>31.0</v>
      </c>
      <c r="AA232" s="351">
        <v>2993000.0</v>
      </c>
      <c r="AB232" s="349">
        <v>365.0</v>
      </c>
      <c r="AC232" s="352">
        <v>4.7323E7</v>
      </c>
      <c r="AD232" s="36">
        <v>1.1220105E10</v>
      </c>
      <c r="AE232" s="353" t="s">
        <v>320</v>
      </c>
      <c r="AF232" s="353"/>
      <c r="AG232" s="405"/>
      <c r="AH232" s="353"/>
      <c r="AI232" s="353"/>
      <c r="AJ232" s="354"/>
    </row>
    <row r="233" ht="15.75" customHeight="1">
      <c r="A233" s="246"/>
      <c r="B233" s="247"/>
      <c r="C233" s="348" t="s">
        <v>169</v>
      </c>
      <c r="D233" s="349" t="s">
        <v>170</v>
      </c>
      <c r="E233" s="349" t="s">
        <v>171</v>
      </c>
      <c r="F233" s="350" t="s">
        <v>758</v>
      </c>
      <c r="G233" s="350" t="s">
        <v>23</v>
      </c>
      <c r="H233" s="349" t="s">
        <v>187</v>
      </c>
      <c r="I233" s="349" t="s">
        <v>173</v>
      </c>
      <c r="J233" s="349">
        <v>212233.0</v>
      </c>
      <c r="K233" s="349" t="s">
        <v>467</v>
      </c>
      <c r="L233" s="351">
        <v>3.882012E7</v>
      </c>
      <c r="M233" s="349">
        <v>63531.0</v>
      </c>
      <c r="N233" s="349">
        <v>-77.6953055556</v>
      </c>
      <c r="O233" s="349">
        <v>49.6913333333</v>
      </c>
      <c r="P233" s="350" t="s">
        <v>378</v>
      </c>
      <c r="Q233" s="349" t="s">
        <v>176</v>
      </c>
      <c r="R233" s="349" t="s">
        <v>157</v>
      </c>
      <c r="S233" s="349" t="s">
        <v>157</v>
      </c>
      <c r="T233" s="349" t="s">
        <v>177</v>
      </c>
      <c r="U233" s="349" t="s">
        <v>178</v>
      </c>
      <c r="V233" s="349" t="s">
        <v>157</v>
      </c>
      <c r="W233" s="360" t="s">
        <v>760</v>
      </c>
      <c r="X233" s="350">
        <v>2018.0</v>
      </c>
      <c r="Y233" s="349">
        <v>1.0</v>
      </c>
      <c r="Z233" s="349">
        <v>31.0</v>
      </c>
      <c r="AA233" s="351">
        <v>3.882012E7</v>
      </c>
      <c r="AB233" s="349">
        <v>365.0</v>
      </c>
      <c r="AC233" s="352">
        <v>4.3451098E8</v>
      </c>
      <c r="AD233" s="36">
        <v>8.5826414E8</v>
      </c>
      <c r="AE233" s="353" t="s">
        <v>769</v>
      </c>
      <c r="AF233" s="353"/>
      <c r="AG233" s="405"/>
      <c r="AH233" s="353"/>
      <c r="AI233" s="353"/>
      <c r="AJ233" s="354"/>
    </row>
    <row r="234" ht="15.75" customHeight="1">
      <c r="A234" s="246"/>
      <c r="B234" s="247"/>
      <c r="C234" s="364" t="s">
        <v>573</v>
      </c>
      <c r="D234" s="365" t="s">
        <v>574</v>
      </c>
      <c r="E234" s="365" t="s">
        <v>575</v>
      </c>
      <c r="F234" s="366" t="s">
        <v>779</v>
      </c>
      <c r="G234" s="366" t="s">
        <v>60</v>
      </c>
      <c r="H234" s="365" t="s">
        <v>1019</v>
      </c>
      <c r="I234" s="365" t="s">
        <v>1020</v>
      </c>
      <c r="J234" s="365">
        <v>21224.0</v>
      </c>
      <c r="K234" s="365" t="s">
        <v>199</v>
      </c>
      <c r="L234" s="367">
        <v>0.0</v>
      </c>
      <c r="M234" s="365">
        <v>68659.0</v>
      </c>
      <c r="N234" s="365">
        <v>-77.7456777778</v>
      </c>
      <c r="O234" s="365">
        <v>48.0782277778</v>
      </c>
      <c r="P234" s="366" t="s">
        <v>224</v>
      </c>
      <c r="Q234" s="365" t="s">
        <v>176</v>
      </c>
      <c r="R234" s="365" t="s">
        <v>157</v>
      </c>
      <c r="S234" s="365" t="s">
        <v>157</v>
      </c>
      <c r="T234" s="365" t="s">
        <v>455</v>
      </c>
      <c r="U234" s="365" t="s">
        <v>202</v>
      </c>
      <c r="V234" s="365" t="s">
        <v>157</v>
      </c>
      <c r="W234" s="368" t="s">
        <v>481</v>
      </c>
      <c r="X234" s="366">
        <v>2018.0</v>
      </c>
      <c r="Y234" s="365">
        <v>1.0</v>
      </c>
      <c r="Z234" s="365">
        <v>31.0</v>
      </c>
      <c r="AA234" s="367">
        <v>5315000.0</v>
      </c>
      <c r="AB234" s="365">
        <v>365.0</v>
      </c>
      <c r="AC234" s="369">
        <v>5.12564E7</v>
      </c>
      <c r="AD234" s="370">
        <v>3.1935987E8</v>
      </c>
      <c r="AE234" s="371" t="s">
        <v>781</v>
      </c>
      <c r="AF234" s="371"/>
      <c r="AG234" s="371"/>
      <c r="AH234" s="371"/>
      <c r="AI234" s="371"/>
      <c r="AJ234" s="373"/>
    </row>
    <row r="235" ht="15.75" customHeight="1">
      <c r="A235" s="246"/>
      <c r="B235" s="247"/>
      <c r="C235" s="408" t="s">
        <v>169</v>
      </c>
      <c r="D235" s="414" t="s">
        <v>170</v>
      </c>
      <c r="E235" s="414" t="s">
        <v>171</v>
      </c>
      <c r="F235" s="410">
        <v>5.1951556E7</v>
      </c>
      <c r="G235" s="410" t="s">
        <v>186</v>
      </c>
      <c r="H235" s="414" t="s">
        <v>183</v>
      </c>
      <c r="I235" s="414" t="s">
        <v>173</v>
      </c>
      <c r="J235" s="414">
        <v>2122.0</v>
      </c>
      <c r="K235" s="409" t="s">
        <v>174</v>
      </c>
      <c r="L235" s="414">
        <v>3158000.0</v>
      </c>
      <c r="M235" s="414">
        <v>55489.0</v>
      </c>
      <c r="N235" s="414" t="s">
        <v>191</v>
      </c>
      <c r="O235" s="414" t="s">
        <v>192</v>
      </c>
      <c r="P235" s="410" t="s">
        <v>175</v>
      </c>
      <c r="Q235" s="414" t="s">
        <v>176</v>
      </c>
      <c r="R235" s="414" t="s">
        <v>157</v>
      </c>
      <c r="S235" s="414" t="s">
        <v>157</v>
      </c>
      <c r="T235" s="414" t="s">
        <v>177</v>
      </c>
      <c r="U235" s="414" t="s">
        <v>178</v>
      </c>
      <c r="V235" s="414" t="s">
        <v>157</v>
      </c>
      <c r="W235" s="410" t="s">
        <v>179</v>
      </c>
      <c r="X235" s="457">
        <v>2019.0</v>
      </c>
      <c r="Y235" s="414">
        <v>1.0</v>
      </c>
      <c r="Z235" s="414">
        <v>31.0</v>
      </c>
      <c r="AA235" s="414">
        <v>3158000.0</v>
      </c>
      <c r="AB235" s="414">
        <v>365.0</v>
      </c>
      <c r="AC235" s="458">
        <v>3.3733E7</v>
      </c>
      <c r="AD235" s="413">
        <v>3.47119055E9</v>
      </c>
      <c r="AE235" s="414" t="s">
        <v>180</v>
      </c>
      <c r="AF235" s="414"/>
      <c r="AG235" s="414"/>
      <c r="AH235" s="414"/>
      <c r="AI235" s="414"/>
      <c r="AJ235" s="415"/>
    </row>
    <row r="236" ht="15.75" customHeight="1">
      <c r="A236" s="246"/>
      <c r="B236" s="247"/>
      <c r="C236" s="459" t="s">
        <v>211</v>
      </c>
      <c r="D236" s="388" t="s">
        <v>212</v>
      </c>
      <c r="E236" s="388" t="s">
        <v>213</v>
      </c>
      <c r="F236" s="356">
        <v>5.2908522E7</v>
      </c>
      <c r="G236" s="357" t="s">
        <v>211</v>
      </c>
      <c r="H236" s="388" t="s">
        <v>214</v>
      </c>
      <c r="I236" s="388" t="s">
        <v>157</v>
      </c>
      <c r="J236" s="388">
        <v>212220.0</v>
      </c>
      <c r="K236" s="385" t="s">
        <v>199</v>
      </c>
      <c r="L236" s="388">
        <v>5819000.0</v>
      </c>
      <c r="M236" s="388">
        <v>44150.0</v>
      </c>
      <c r="N236" s="388" t="s">
        <v>215</v>
      </c>
      <c r="O236" s="388" t="s">
        <v>216</v>
      </c>
      <c r="P236" s="356" t="s">
        <v>200</v>
      </c>
      <c r="Q236" s="388" t="s">
        <v>162</v>
      </c>
      <c r="R236" s="388" t="s">
        <v>157</v>
      </c>
      <c r="S236" s="388" t="s">
        <v>157</v>
      </c>
      <c r="T236" s="388" t="s">
        <v>201</v>
      </c>
      <c r="U236" s="388" t="s">
        <v>202</v>
      </c>
      <c r="V236" s="388" t="s">
        <v>157</v>
      </c>
      <c r="W236" s="356" t="s">
        <v>203</v>
      </c>
      <c r="X236" s="357">
        <v>2019.0</v>
      </c>
      <c r="Y236" s="388">
        <v>1.0</v>
      </c>
      <c r="Z236" s="388">
        <v>31.0</v>
      </c>
      <c r="AA236" s="388">
        <v>5819000.0</v>
      </c>
      <c r="AB236" s="388">
        <v>236.0</v>
      </c>
      <c r="AC236" s="395">
        <v>4.1818E7</v>
      </c>
      <c r="AD236" s="35">
        <v>4.2688E7</v>
      </c>
      <c r="AE236" s="388" t="s">
        <v>204</v>
      </c>
      <c r="AF236" s="388"/>
      <c r="AG236" s="388"/>
      <c r="AH236" s="388"/>
      <c r="AI236" s="388"/>
      <c r="AJ236" s="389"/>
    </row>
    <row r="237" ht="15.75" customHeight="1">
      <c r="A237" s="246"/>
      <c r="B237" s="247"/>
      <c r="C237" s="384" t="s">
        <v>219</v>
      </c>
      <c r="D237" s="388" t="s">
        <v>220</v>
      </c>
      <c r="E237" s="388" t="s">
        <v>221</v>
      </c>
      <c r="F237" s="356">
        <v>5.3842076E7</v>
      </c>
      <c r="G237" s="356" t="s">
        <v>232</v>
      </c>
      <c r="H237" s="388" t="s">
        <v>228</v>
      </c>
      <c r="I237" s="388" t="s">
        <v>221</v>
      </c>
      <c r="J237" s="388">
        <v>212220.0</v>
      </c>
      <c r="K237" s="385" t="s">
        <v>199</v>
      </c>
      <c r="L237" s="388">
        <v>467980.0</v>
      </c>
      <c r="M237" s="388">
        <v>48483.0</v>
      </c>
      <c r="N237" s="388" t="s">
        <v>240</v>
      </c>
      <c r="O237" s="388" t="s">
        <v>241</v>
      </c>
      <c r="P237" s="356" t="s">
        <v>224</v>
      </c>
      <c r="Q237" s="388" t="s">
        <v>176</v>
      </c>
      <c r="R237" s="388" t="s">
        <v>157</v>
      </c>
      <c r="S237" s="388" t="s">
        <v>157</v>
      </c>
      <c r="T237" s="388" t="s">
        <v>201</v>
      </c>
      <c r="U237" s="388" t="s">
        <v>202</v>
      </c>
      <c r="V237" s="388" t="s">
        <v>157</v>
      </c>
      <c r="W237" s="356" t="s">
        <v>203</v>
      </c>
      <c r="X237" s="357">
        <v>2019.0</v>
      </c>
      <c r="Y237" s="388">
        <v>1.0</v>
      </c>
      <c r="Z237" s="388">
        <v>31.0</v>
      </c>
      <c r="AA237" s="388">
        <v>467980.0</v>
      </c>
      <c r="AB237" s="388">
        <v>365.0</v>
      </c>
      <c r="AC237" s="395">
        <v>2.2008895E8</v>
      </c>
      <c r="AD237" s="35">
        <v>4.5496855E8</v>
      </c>
      <c r="AE237" s="388" t="s">
        <v>242</v>
      </c>
      <c r="AF237" s="388"/>
      <c r="AG237" s="388"/>
      <c r="AH237" s="388"/>
      <c r="AI237" s="388"/>
      <c r="AJ237" s="389"/>
    </row>
    <row r="238" ht="15.75" customHeight="1">
      <c r="A238" s="246"/>
      <c r="B238" s="247"/>
      <c r="C238" s="392" t="s">
        <v>276</v>
      </c>
      <c r="D238" s="388" t="s">
        <v>277</v>
      </c>
      <c r="E238" s="388" t="s">
        <v>278</v>
      </c>
      <c r="F238" s="356">
        <v>5.4136049E7</v>
      </c>
      <c r="G238" s="356" t="s">
        <v>285</v>
      </c>
      <c r="H238" s="388" t="s">
        <v>279</v>
      </c>
      <c r="I238" s="388" t="s">
        <v>272</v>
      </c>
      <c r="J238" s="388">
        <v>212210.0</v>
      </c>
      <c r="K238" s="385" t="s">
        <v>160</v>
      </c>
      <c r="L238" s="388">
        <v>3.43986E8</v>
      </c>
      <c r="M238" s="388">
        <v>67321.0</v>
      </c>
      <c r="N238" s="388" t="s">
        <v>157</v>
      </c>
      <c r="O238" s="388" t="s">
        <v>157</v>
      </c>
      <c r="P238" s="356" t="s">
        <v>273</v>
      </c>
      <c r="Q238" s="388" t="s">
        <v>157</v>
      </c>
      <c r="R238" s="388" t="s">
        <v>157</v>
      </c>
      <c r="S238" s="388" t="s">
        <v>157</v>
      </c>
      <c r="T238" s="388" t="s">
        <v>157</v>
      </c>
      <c r="U238" s="388" t="s">
        <v>157</v>
      </c>
      <c r="V238" s="388" t="s">
        <v>283</v>
      </c>
      <c r="W238" s="356" t="s">
        <v>164</v>
      </c>
      <c r="X238" s="357">
        <v>2019.0</v>
      </c>
      <c r="Y238" s="388">
        <v>1.0</v>
      </c>
      <c r="Z238" s="388">
        <v>31.0</v>
      </c>
      <c r="AA238" s="388">
        <v>3.43986E8</v>
      </c>
      <c r="AB238" s="388">
        <v>365.0</v>
      </c>
      <c r="AC238" s="395">
        <v>4.064294E9</v>
      </c>
      <c r="AD238" s="35">
        <v>4.064294E9</v>
      </c>
      <c r="AE238" s="388" t="s">
        <v>275</v>
      </c>
      <c r="AF238" s="388"/>
      <c r="AG238" s="388"/>
      <c r="AH238" s="388"/>
      <c r="AI238" s="388"/>
      <c r="AJ238" s="389"/>
    </row>
    <row r="239" ht="15.75" customHeight="1">
      <c r="A239" s="406"/>
      <c r="B239" s="407"/>
      <c r="C239" s="384" t="s">
        <v>289</v>
      </c>
      <c r="D239" s="388" t="s">
        <v>303</v>
      </c>
      <c r="E239" s="388" t="s">
        <v>293</v>
      </c>
      <c r="F239" s="356">
        <v>5.4177746E7</v>
      </c>
      <c r="G239" s="356" t="s">
        <v>289</v>
      </c>
      <c r="H239" s="385" t="s">
        <v>292</v>
      </c>
      <c r="I239" s="385" t="s">
        <v>1021</v>
      </c>
      <c r="J239" s="385">
        <v>21236.0</v>
      </c>
      <c r="K239" s="394" t="s">
        <v>294</v>
      </c>
      <c r="L239" s="386">
        <v>1.77816E8</v>
      </c>
      <c r="M239" s="385">
        <v>43811.0</v>
      </c>
      <c r="N239" s="385">
        <v>-71.0586111111</v>
      </c>
      <c r="O239" s="385">
        <v>48.5163888889</v>
      </c>
      <c r="P239" s="356" t="s">
        <v>295</v>
      </c>
      <c r="Q239" s="385" t="s">
        <v>176</v>
      </c>
      <c r="R239" s="385" t="s">
        <v>157</v>
      </c>
      <c r="S239" s="385" t="s">
        <v>157</v>
      </c>
      <c r="T239" s="385" t="s">
        <v>296</v>
      </c>
      <c r="U239" s="385" t="s">
        <v>297</v>
      </c>
      <c r="V239" s="385" t="s">
        <v>157</v>
      </c>
      <c r="W239" s="356" t="s">
        <v>298</v>
      </c>
      <c r="X239" s="357">
        <v>2019.0</v>
      </c>
      <c r="Y239" s="388">
        <v>1.0</v>
      </c>
      <c r="Z239" s="388">
        <v>31.0</v>
      </c>
      <c r="AA239" s="388">
        <v>3.5883E7</v>
      </c>
      <c r="AB239" s="388">
        <v>365.0</v>
      </c>
      <c r="AC239" s="395">
        <v>5.05117E8</v>
      </c>
      <c r="AD239" s="35">
        <v>5.019511E9</v>
      </c>
      <c r="AE239" s="388" t="s">
        <v>180</v>
      </c>
      <c r="AF239" s="388"/>
      <c r="AG239" s="388"/>
      <c r="AH239" s="388"/>
      <c r="AI239" s="388"/>
      <c r="AJ239" s="389"/>
    </row>
    <row r="240" ht="15.75" customHeight="1">
      <c r="A240" s="460"/>
      <c r="B240" s="461"/>
      <c r="C240" s="384" t="s">
        <v>310</v>
      </c>
      <c r="D240" s="388" t="s">
        <v>311</v>
      </c>
      <c r="E240" s="388" t="s">
        <v>312</v>
      </c>
      <c r="F240" s="356">
        <v>5.4265962E7</v>
      </c>
      <c r="G240" s="356" t="s">
        <v>310</v>
      </c>
      <c r="H240" s="388" t="s">
        <v>322</v>
      </c>
      <c r="I240" s="388" t="s">
        <v>314</v>
      </c>
      <c r="J240" s="388">
        <v>212398.0</v>
      </c>
      <c r="K240" s="394" t="s">
        <v>315</v>
      </c>
      <c r="L240" s="386">
        <v>7.4702E7</v>
      </c>
      <c r="M240" s="385">
        <v>57465.0</v>
      </c>
      <c r="N240" s="385">
        <v>-75.5416664983</v>
      </c>
      <c r="O240" s="385">
        <v>46.3916666607</v>
      </c>
      <c r="P240" s="356" t="s">
        <v>316</v>
      </c>
      <c r="Q240" s="385" t="s">
        <v>162</v>
      </c>
      <c r="R240" s="385" t="s">
        <v>317</v>
      </c>
      <c r="S240" s="385" t="s">
        <v>157</v>
      </c>
      <c r="T240" s="385" t="s">
        <v>318</v>
      </c>
      <c r="U240" s="385" t="s">
        <v>254</v>
      </c>
      <c r="V240" s="385" t="s">
        <v>157</v>
      </c>
      <c r="W240" s="356" t="s">
        <v>319</v>
      </c>
      <c r="X240" s="357">
        <v>2019.0</v>
      </c>
      <c r="Y240" s="388">
        <v>1.0</v>
      </c>
      <c r="Z240" s="388">
        <v>31.0</v>
      </c>
      <c r="AA240" s="388">
        <v>8.934048E7</v>
      </c>
      <c r="AB240" s="388">
        <v>365.0</v>
      </c>
      <c r="AC240" s="395">
        <v>8.1549301E8</v>
      </c>
      <c r="AD240" s="35">
        <v>8.1549301E8</v>
      </c>
      <c r="AE240" s="388" t="s">
        <v>320</v>
      </c>
      <c r="AF240" s="388"/>
      <c r="AG240" s="388"/>
      <c r="AH240" s="388"/>
      <c r="AI240" s="388"/>
      <c r="AJ240" s="389"/>
    </row>
    <row r="241" ht="15.75" customHeight="1">
      <c r="A241" s="452"/>
      <c r="B241" s="247"/>
      <c r="C241" s="384" t="s">
        <v>387</v>
      </c>
      <c r="D241" s="388" t="s">
        <v>388</v>
      </c>
      <c r="E241" s="388" t="s">
        <v>389</v>
      </c>
      <c r="F241" s="356">
        <v>5.4785654E7</v>
      </c>
      <c r="G241" s="356" t="s">
        <v>381</v>
      </c>
      <c r="H241" s="388" t="s">
        <v>391</v>
      </c>
      <c r="I241" s="388" t="s">
        <v>157</v>
      </c>
      <c r="J241" s="388">
        <v>2122.0</v>
      </c>
      <c r="K241" s="385" t="s">
        <v>174</v>
      </c>
      <c r="L241" s="388">
        <v>3335030.0</v>
      </c>
      <c r="M241" s="388">
        <v>44152.0</v>
      </c>
      <c r="N241" s="388" t="s">
        <v>392</v>
      </c>
      <c r="O241" s="388" t="s">
        <v>393</v>
      </c>
      <c r="P241" s="356" t="s">
        <v>378</v>
      </c>
      <c r="Q241" s="385" t="s">
        <v>176</v>
      </c>
      <c r="R241" s="385" t="s">
        <v>157</v>
      </c>
      <c r="S241" s="385" t="s">
        <v>157</v>
      </c>
      <c r="T241" s="385" t="s">
        <v>157</v>
      </c>
      <c r="U241" s="385" t="s">
        <v>202</v>
      </c>
      <c r="V241" s="385" t="s">
        <v>157</v>
      </c>
      <c r="W241" s="356" t="s">
        <v>379</v>
      </c>
      <c r="X241" s="357">
        <v>2019.0</v>
      </c>
      <c r="Y241" s="388">
        <v>1.0</v>
      </c>
      <c r="Z241" s="388">
        <v>31.0</v>
      </c>
      <c r="AA241" s="388">
        <v>3335030.0</v>
      </c>
      <c r="AB241" s="388">
        <v>365.0</v>
      </c>
      <c r="AC241" s="395">
        <v>4.899642E7</v>
      </c>
      <c r="AD241" s="35">
        <v>4.899642E7</v>
      </c>
      <c r="AE241" s="388" t="s">
        <v>390</v>
      </c>
      <c r="AF241" s="388"/>
      <c r="AG241" s="388"/>
      <c r="AH241" s="388"/>
      <c r="AI241" s="388"/>
      <c r="AJ241" s="389"/>
    </row>
    <row r="242" ht="15.75" customHeight="1">
      <c r="A242" s="452"/>
      <c r="B242" s="247"/>
      <c r="C242" s="384" t="s">
        <v>401</v>
      </c>
      <c r="D242" s="388" t="s">
        <v>402</v>
      </c>
      <c r="E242" s="388" t="s">
        <v>210</v>
      </c>
      <c r="F242" s="356">
        <v>5.559295E7</v>
      </c>
      <c r="G242" s="356" t="s">
        <v>33</v>
      </c>
      <c r="H242" s="385" t="s">
        <v>403</v>
      </c>
      <c r="I242" s="385" t="s">
        <v>1022</v>
      </c>
      <c r="J242" s="385">
        <v>2129.0</v>
      </c>
      <c r="K242" s="385" t="s">
        <v>174</v>
      </c>
      <c r="L242" s="386">
        <v>4.9955E7</v>
      </c>
      <c r="M242" s="385">
        <v>46113.0</v>
      </c>
      <c r="N242" s="385">
        <v>-77.8738694444</v>
      </c>
      <c r="O242" s="385">
        <v>48.0890888889</v>
      </c>
      <c r="P242" s="356" t="s">
        <v>224</v>
      </c>
      <c r="Q242" s="385" t="s">
        <v>162</v>
      </c>
      <c r="R242" s="385" t="s">
        <v>157</v>
      </c>
      <c r="S242" s="385" t="s">
        <v>405</v>
      </c>
      <c r="T242" s="385" t="s">
        <v>201</v>
      </c>
      <c r="U242" s="385" t="s">
        <v>202</v>
      </c>
      <c r="V242" s="385" t="s">
        <v>157</v>
      </c>
      <c r="W242" s="356" t="s">
        <v>379</v>
      </c>
      <c r="X242" s="357">
        <v>2019.0</v>
      </c>
      <c r="Y242" s="388">
        <v>1.0</v>
      </c>
      <c r="Z242" s="388">
        <v>31.0</v>
      </c>
      <c r="AA242" s="388">
        <v>1.813155E8</v>
      </c>
      <c r="AB242" s="388">
        <v>365.0</v>
      </c>
      <c r="AC242" s="395">
        <v>1.8218491E9</v>
      </c>
      <c r="AD242" s="35">
        <v>2.8774309E9</v>
      </c>
      <c r="AE242" s="388" t="s">
        <v>180</v>
      </c>
      <c r="AF242" s="388"/>
      <c r="AG242" s="388"/>
      <c r="AH242" s="388"/>
      <c r="AI242" s="388"/>
      <c r="AJ242" s="389"/>
    </row>
    <row r="243" ht="15.75" customHeight="1">
      <c r="A243" s="452"/>
      <c r="B243" s="247"/>
      <c r="C243" s="384" t="s">
        <v>413</v>
      </c>
      <c r="D243" s="388" t="s">
        <v>414</v>
      </c>
      <c r="E243" s="388" t="s">
        <v>415</v>
      </c>
      <c r="F243" s="356">
        <v>9.0089426E7</v>
      </c>
      <c r="G243" s="356" t="s">
        <v>416</v>
      </c>
      <c r="H243" s="385" t="s">
        <v>417</v>
      </c>
      <c r="I243" s="385" t="s">
        <v>1023</v>
      </c>
      <c r="J243" s="385">
        <v>212217.0</v>
      </c>
      <c r="K243" s="385" t="s">
        <v>160</v>
      </c>
      <c r="L243" s="386">
        <v>728000.0</v>
      </c>
      <c r="M243" s="385">
        <v>43941.0</v>
      </c>
      <c r="N243" s="385">
        <v>-63.4201666667</v>
      </c>
      <c r="O243" s="385">
        <v>50.5488638889</v>
      </c>
      <c r="P243" s="356" t="s">
        <v>419</v>
      </c>
      <c r="Q243" s="385" t="s">
        <v>162</v>
      </c>
      <c r="R243" s="385" t="s">
        <v>157</v>
      </c>
      <c r="S243" s="385" t="s">
        <v>157</v>
      </c>
      <c r="T243" s="385" t="s">
        <v>420</v>
      </c>
      <c r="U243" s="385" t="s">
        <v>421</v>
      </c>
      <c r="V243" s="385" t="s">
        <v>157</v>
      </c>
      <c r="W243" s="356" t="s">
        <v>422</v>
      </c>
      <c r="X243" s="357">
        <v>2019.0</v>
      </c>
      <c r="Y243" s="388">
        <v>1.0</v>
      </c>
      <c r="Z243" s="388">
        <v>31.0</v>
      </c>
      <c r="AA243" s="388">
        <v>3000.0</v>
      </c>
      <c r="AB243" s="388">
        <v>337.0</v>
      </c>
      <c r="AC243" s="395">
        <v>3.5897E7</v>
      </c>
      <c r="AD243" s="35">
        <v>2.33711923E9</v>
      </c>
      <c r="AE243" s="388" t="s">
        <v>320</v>
      </c>
      <c r="AF243" s="388"/>
      <c r="AG243" s="388"/>
      <c r="AH243" s="388"/>
      <c r="AI243" s="388"/>
      <c r="AJ243" s="389"/>
    </row>
    <row r="244" ht="15.75" customHeight="1">
      <c r="A244" s="452"/>
      <c r="B244" s="247"/>
      <c r="C244" s="384" t="s">
        <v>169</v>
      </c>
      <c r="D244" s="388" t="s">
        <v>170</v>
      </c>
      <c r="E244" s="388" t="s">
        <v>171</v>
      </c>
      <c r="F244" s="356">
        <v>9.0096116E7</v>
      </c>
      <c r="G244" s="356" t="s">
        <v>51</v>
      </c>
      <c r="H244" s="385" t="s">
        <v>426</v>
      </c>
      <c r="I244" s="385" t="s">
        <v>1024</v>
      </c>
      <c r="J244" s="385">
        <v>212239.0</v>
      </c>
      <c r="K244" s="385" t="s">
        <v>428</v>
      </c>
      <c r="L244" s="386">
        <v>5.125911E7</v>
      </c>
      <c r="M244" s="385">
        <v>46182.0</v>
      </c>
      <c r="N244" s="385">
        <v>-73.6852222222</v>
      </c>
      <c r="O244" s="385">
        <v>61.6802222222</v>
      </c>
      <c r="P244" s="356" t="s">
        <v>429</v>
      </c>
      <c r="Q244" s="385" t="s">
        <v>162</v>
      </c>
      <c r="R244" s="385" t="s">
        <v>157</v>
      </c>
      <c r="S244" s="385" t="s">
        <v>157</v>
      </c>
      <c r="T244" s="385" t="s">
        <v>157</v>
      </c>
      <c r="U244" s="385" t="s">
        <v>430</v>
      </c>
      <c r="V244" s="385" t="s">
        <v>157</v>
      </c>
      <c r="W244" s="393" t="s">
        <v>431</v>
      </c>
      <c r="X244" s="357">
        <v>2019.0</v>
      </c>
      <c r="Y244" s="388">
        <v>1.0</v>
      </c>
      <c r="Z244" s="388">
        <v>31.0</v>
      </c>
      <c r="AA244" s="388">
        <v>6.172068E7</v>
      </c>
      <c r="AB244" s="388">
        <v>365.0</v>
      </c>
      <c r="AC244" s="395">
        <v>7.5332047E8</v>
      </c>
      <c r="AD244" s="35">
        <v>7.5332047E8</v>
      </c>
      <c r="AE244" s="388" t="s">
        <v>432</v>
      </c>
      <c r="AF244" s="388"/>
      <c r="AG244" s="388"/>
      <c r="AH244" s="388"/>
      <c r="AI244" s="388"/>
      <c r="AJ244" s="389"/>
    </row>
    <row r="245" ht="15.75" customHeight="1">
      <c r="A245" s="450" t="s">
        <v>239</v>
      </c>
      <c r="B245" s="190">
        <v>3.368219922E9</v>
      </c>
      <c r="C245" s="384" t="s">
        <v>401</v>
      </c>
      <c r="D245" s="388" t="s">
        <v>402</v>
      </c>
      <c r="E245" s="388" t="s">
        <v>210</v>
      </c>
      <c r="F245" s="356">
        <v>9.0156969E7</v>
      </c>
      <c r="G245" s="356" t="s">
        <v>41</v>
      </c>
      <c r="H245" s="385" t="s">
        <v>440</v>
      </c>
      <c r="I245" s="385" t="s">
        <v>1025</v>
      </c>
      <c r="J245" s="385">
        <v>2129.0</v>
      </c>
      <c r="K245" s="385" t="s">
        <v>174</v>
      </c>
      <c r="L245" s="386">
        <v>1.0124E8</v>
      </c>
      <c r="M245" s="385">
        <v>44168.0</v>
      </c>
      <c r="N245" s="385">
        <v>-78.4505515833</v>
      </c>
      <c r="O245" s="385">
        <v>48.2852119139</v>
      </c>
      <c r="P245" s="356" t="s">
        <v>442</v>
      </c>
      <c r="Q245" s="385" t="s">
        <v>162</v>
      </c>
      <c r="R245" s="385" t="s">
        <v>443</v>
      </c>
      <c r="S245" s="385" t="s">
        <v>157</v>
      </c>
      <c r="T245" s="385" t="s">
        <v>444</v>
      </c>
      <c r="U245" s="385" t="s">
        <v>254</v>
      </c>
      <c r="V245" s="385" t="s">
        <v>157</v>
      </c>
      <c r="W245" s="393" t="s">
        <v>445</v>
      </c>
      <c r="X245" s="357">
        <v>2019.0</v>
      </c>
      <c r="Y245" s="388">
        <v>1.0</v>
      </c>
      <c r="Z245" s="388">
        <v>31.0</v>
      </c>
      <c r="AA245" s="388">
        <v>5.6214E7</v>
      </c>
      <c r="AB245" s="388">
        <v>365.0</v>
      </c>
      <c r="AC245" s="395">
        <v>8.91039E8</v>
      </c>
      <c r="AD245" s="35">
        <v>2.243963E9</v>
      </c>
      <c r="AE245" s="388" t="s">
        <v>447</v>
      </c>
      <c r="AF245" s="388"/>
      <c r="AG245" s="388"/>
      <c r="AH245" s="388"/>
      <c r="AI245" s="388"/>
      <c r="AJ245" s="389"/>
    </row>
    <row r="246" ht="15.75" customHeight="1">
      <c r="A246" s="450" t="s">
        <v>564</v>
      </c>
      <c r="B246" s="190">
        <v>1.171837686E9</v>
      </c>
      <c r="C246" s="384" t="s">
        <v>461</v>
      </c>
      <c r="D246" s="388" t="s">
        <v>471</v>
      </c>
      <c r="E246" s="388" t="s">
        <v>472</v>
      </c>
      <c r="F246" s="356">
        <v>9.0198573E7</v>
      </c>
      <c r="G246" s="356" t="s">
        <v>469</v>
      </c>
      <c r="H246" s="388" t="s">
        <v>465</v>
      </c>
      <c r="I246" s="388" t="s">
        <v>466</v>
      </c>
      <c r="J246" s="388">
        <v>212233.0</v>
      </c>
      <c r="K246" s="385" t="s">
        <v>467</v>
      </c>
      <c r="L246" s="386">
        <v>5.1041E7</v>
      </c>
      <c r="M246" s="385">
        <v>43850.0</v>
      </c>
      <c r="N246" s="385">
        <v>-76.673797</v>
      </c>
      <c r="O246" s="385">
        <v>49.245976</v>
      </c>
      <c r="P246" s="356" t="s">
        <v>378</v>
      </c>
      <c r="Q246" s="385" t="s">
        <v>176</v>
      </c>
      <c r="R246" s="385" t="s">
        <v>157</v>
      </c>
      <c r="S246" s="385" t="s">
        <v>157</v>
      </c>
      <c r="T246" s="385" t="s">
        <v>177</v>
      </c>
      <c r="U246" s="385" t="s">
        <v>178</v>
      </c>
      <c r="V246" s="385" t="s">
        <v>157</v>
      </c>
      <c r="W246" s="393" t="s">
        <v>468</v>
      </c>
      <c r="X246" s="357">
        <v>2019.0</v>
      </c>
      <c r="Y246" s="388">
        <v>1.0</v>
      </c>
      <c r="Z246" s="388">
        <v>31.0</v>
      </c>
      <c r="AA246" s="388">
        <v>6.1117E7</v>
      </c>
      <c r="AB246" s="388">
        <v>365.0</v>
      </c>
      <c r="AC246" s="395">
        <v>7.79408E8</v>
      </c>
      <c r="AD246" s="35">
        <v>7.82839E8</v>
      </c>
      <c r="AE246" s="388" t="s">
        <v>180</v>
      </c>
      <c r="AF246" s="388"/>
      <c r="AG246" s="388"/>
      <c r="AH246" s="388"/>
      <c r="AI246" s="388"/>
      <c r="AJ246" s="389"/>
    </row>
    <row r="247" ht="15.75" customHeight="1">
      <c r="A247" s="450" t="s">
        <v>366</v>
      </c>
      <c r="B247" s="190">
        <v>1.171134787E9</v>
      </c>
      <c r="C247" s="384" t="s">
        <v>483</v>
      </c>
      <c r="D247" s="388" t="s">
        <v>484</v>
      </c>
      <c r="E247" s="388" t="s">
        <v>485</v>
      </c>
      <c r="F247" s="356">
        <v>9.0235581E7</v>
      </c>
      <c r="G247" s="356" t="s">
        <v>53</v>
      </c>
      <c r="H247" s="388" t="s">
        <v>489</v>
      </c>
      <c r="I247" s="388" t="s">
        <v>157</v>
      </c>
      <c r="J247" s="388">
        <v>212220.0</v>
      </c>
      <c r="K247" s="385" t="s">
        <v>199</v>
      </c>
      <c r="L247" s="386">
        <v>7516000.0</v>
      </c>
      <c r="M247" s="385">
        <v>66475.0</v>
      </c>
      <c r="N247" s="385">
        <v>-77.767389</v>
      </c>
      <c r="O247" s="385">
        <v>49.531694</v>
      </c>
      <c r="P247" s="356" t="s">
        <v>378</v>
      </c>
      <c r="Q247" s="385" t="s">
        <v>176</v>
      </c>
      <c r="R247" s="385" t="s">
        <v>157</v>
      </c>
      <c r="S247" s="385" t="s">
        <v>157</v>
      </c>
      <c r="T247" s="385" t="s">
        <v>480</v>
      </c>
      <c r="U247" s="385" t="s">
        <v>178</v>
      </c>
      <c r="V247" s="385" t="s">
        <v>157</v>
      </c>
      <c r="W247" s="393" t="s">
        <v>481</v>
      </c>
      <c r="X247" s="357">
        <v>2019.0</v>
      </c>
      <c r="Y247" s="388">
        <v>1.0</v>
      </c>
      <c r="Z247" s="388">
        <v>31.0</v>
      </c>
      <c r="AA247" s="388">
        <v>8714000.0</v>
      </c>
      <c r="AB247" s="388">
        <v>210.0</v>
      </c>
      <c r="AC247" s="395">
        <v>5.1589E7</v>
      </c>
      <c r="AD247" s="35">
        <v>5.7555E7</v>
      </c>
      <c r="AE247" s="388" t="s">
        <v>492</v>
      </c>
      <c r="AF247" s="388"/>
      <c r="AG247" s="388"/>
      <c r="AH247" s="388"/>
      <c r="AI247" s="388"/>
      <c r="AJ247" s="389"/>
    </row>
    <row r="248" ht="15.75" customHeight="1">
      <c r="A248" s="450" t="s">
        <v>184</v>
      </c>
      <c r="B248" s="190">
        <v>1.146439816E9</v>
      </c>
      <c r="C248" s="459" t="s">
        <v>211</v>
      </c>
      <c r="D248" s="388" t="s">
        <v>212</v>
      </c>
      <c r="E248" s="388" t="s">
        <v>213</v>
      </c>
      <c r="F248" s="356">
        <v>9.0328741E7</v>
      </c>
      <c r="G248" s="356" t="s">
        <v>21</v>
      </c>
      <c r="H248" s="385" t="s">
        <v>500</v>
      </c>
      <c r="I248" s="385" t="s">
        <v>1026</v>
      </c>
      <c r="J248" s="385">
        <v>212227.0</v>
      </c>
      <c r="K248" s="385" t="s">
        <v>199</v>
      </c>
      <c r="L248" s="386">
        <v>1.8974E7</v>
      </c>
      <c r="M248" s="385">
        <v>45805.0</v>
      </c>
      <c r="N248" s="385">
        <v>-77.5546200629</v>
      </c>
      <c r="O248" s="385">
        <v>48.1617105178</v>
      </c>
      <c r="P248" s="356" t="s">
        <v>224</v>
      </c>
      <c r="Q248" s="385" t="s">
        <v>176</v>
      </c>
      <c r="R248" s="385" t="s">
        <v>157</v>
      </c>
      <c r="S248" s="385" t="s">
        <v>157</v>
      </c>
      <c r="T248" s="385" t="s">
        <v>455</v>
      </c>
      <c r="U248" s="385" t="s">
        <v>202</v>
      </c>
      <c r="V248" s="385" t="s">
        <v>157</v>
      </c>
      <c r="W248" s="356" t="s">
        <v>203</v>
      </c>
      <c r="X248" s="357">
        <v>2019.0</v>
      </c>
      <c r="Y248" s="388">
        <v>1.0</v>
      </c>
      <c r="Z248" s="388">
        <v>31.0</v>
      </c>
      <c r="AA248" s="388">
        <v>2.6291E7</v>
      </c>
      <c r="AB248" s="388">
        <v>365.0</v>
      </c>
      <c r="AC248" s="395">
        <v>3.51526E8</v>
      </c>
      <c r="AD248" s="35">
        <v>3.54747E8</v>
      </c>
      <c r="AE248" s="388" t="s">
        <v>502</v>
      </c>
      <c r="AF248" s="388"/>
      <c r="AG248" s="388"/>
      <c r="AH248" s="388"/>
      <c r="AI248" s="388"/>
      <c r="AJ248" s="389"/>
    </row>
    <row r="249" ht="15.75" customHeight="1">
      <c r="A249" s="450" t="s">
        <v>189</v>
      </c>
      <c r="B249" s="190">
        <v>1.165314676E9</v>
      </c>
      <c r="C249" s="459" t="s">
        <v>510</v>
      </c>
      <c r="D249" s="388" t="s">
        <v>388</v>
      </c>
      <c r="E249" s="388" t="s">
        <v>389</v>
      </c>
      <c r="F249" s="357" t="s">
        <v>511</v>
      </c>
      <c r="G249" s="357" t="s">
        <v>28</v>
      </c>
      <c r="H249" s="388" t="s">
        <v>512</v>
      </c>
      <c r="I249" s="388" t="s">
        <v>389</v>
      </c>
      <c r="J249" s="388">
        <v>212220.0</v>
      </c>
      <c r="K249" s="462" t="s">
        <v>199</v>
      </c>
      <c r="L249" s="388">
        <v>8565000.0</v>
      </c>
      <c r="M249" s="388">
        <v>47081.0</v>
      </c>
      <c r="N249" s="388" t="s">
        <v>513</v>
      </c>
      <c r="O249" s="388" t="s">
        <v>514</v>
      </c>
      <c r="P249" s="357" t="s">
        <v>252</v>
      </c>
      <c r="Q249" s="388" t="s">
        <v>176</v>
      </c>
      <c r="R249" s="388" t="s">
        <v>157</v>
      </c>
      <c r="S249" s="388" t="s">
        <v>157</v>
      </c>
      <c r="T249" s="388" t="s">
        <v>444</v>
      </c>
      <c r="U249" s="388" t="s">
        <v>254</v>
      </c>
      <c r="V249" s="388" t="s">
        <v>157</v>
      </c>
      <c r="W249" s="463" t="s">
        <v>481</v>
      </c>
      <c r="X249" s="357">
        <v>2019.0</v>
      </c>
      <c r="Y249" s="388">
        <v>1.0</v>
      </c>
      <c r="Z249" s="388">
        <v>31.0</v>
      </c>
      <c r="AA249" s="388">
        <v>8565000.0</v>
      </c>
      <c r="AB249" s="388">
        <v>364.0</v>
      </c>
      <c r="AC249" s="395">
        <v>9.6523E7</v>
      </c>
      <c r="AD249" s="35">
        <v>1.06597E8</v>
      </c>
      <c r="AE249" s="388" t="s">
        <v>180</v>
      </c>
      <c r="AF249" s="388"/>
      <c r="AG249" s="388"/>
      <c r="AH249" s="388"/>
      <c r="AI249" s="388"/>
      <c r="AJ249" s="389"/>
    </row>
    <row r="250" ht="15.75" customHeight="1">
      <c r="A250" s="450" t="s">
        <v>357</v>
      </c>
      <c r="B250" s="190">
        <v>3.370117692E9</v>
      </c>
      <c r="C250" s="384" t="s">
        <v>527</v>
      </c>
      <c r="D250" s="388" t="s">
        <v>534</v>
      </c>
      <c r="E250" s="388" t="s">
        <v>529</v>
      </c>
      <c r="F250" s="356">
        <v>9.0379504E7</v>
      </c>
      <c r="G250" s="356" t="s">
        <v>530</v>
      </c>
      <c r="H250" s="388" t="s">
        <v>531</v>
      </c>
      <c r="I250" s="388" t="s">
        <v>526</v>
      </c>
      <c r="J250" s="388">
        <v>21222.0</v>
      </c>
      <c r="K250" s="385" t="s">
        <v>199</v>
      </c>
      <c r="L250" s="386">
        <v>1904090.0</v>
      </c>
      <c r="M250" s="385">
        <v>45182.0</v>
      </c>
      <c r="N250" s="385">
        <v>-79.2321944444</v>
      </c>
      <c r="O250" s="385">
        <v>49.5737222222</v>
      </c>
      <c r="P250" s="356" t="s">
        <v>378</v>
      </c>
      <c r="Q250" s="385" t="s">
        <v>176</v>
      </c>
      <c r="R250" s="385" t="s">
        <v>157</v>
      </c>
      <c r="S250" s="385" t="s">
        <v>157</v>
      </c>
      <c r="T250" s="385" t="s">
        <v>400</v>
      </c>
      <c r="U250" s="385" t="s">
        <v>202</v>
      </c>
      <c r="V250" s="385" t="s">
        <v>157</v>
      </c>
      <c r="W250" s="393" t="s">
        <v>481</v>
      </c>
      <c r="X250" s="357">
        <v>2019.0</v>
      </c>
      <c r="Y250" s="388">
        <v>1.0</v>
      </c>
      <c r="Z250" s="388">
        <v>31.0</v>
      </c>
      <c r="AA250" s="388">
        <v>2368980.0</v>
      </c>
      <c r="AB250" s="388">
        <v>365.0</v>
      </c>
      <c r="AC250" s="395">
        <v>2.133739E7</v>
      </c>
      <c r="AD250" s="35">
        <v>1.62144966E9</v>
      </c>
      <c r="AE250" s="388" t="s">
        <v>533</v>
      </c>
      <c r="AF250" s="388"/>
      <c r="AG250" s="388"/>
      <c r="AH250" s="388"/>
      <c r="AI250" s="388"/>
      <c r="AJ250" s="389"/>
    </row>
    <row r="251" ht="15.75" customHeight="1">
      <c r="A251" s="450" t="s">
        <v>190</v>
      </c>
      <c r="B251" s="190">
        <v>1.161259883E9</v>
      </c>
      <c r="C251" s="459" t="s">
        <v>550</v>
      </c>
      <c r="D251" s="357" t="s">
        <v>550</v>
      </c>
      <c r="E251" s="357" t="s">
        <v>550</v>
      </c>
      <c r="F251" s="356">
        <v>9.0458738E7</v>
      </c>
      <c r="G251" s="356" t="s">
        <v>546</v>
      </c>
      <c r="H251" s="388" t="s">
        <v>543</v>
      </c>
      <c r="I251" s="388" t="s">
        <v>544</v>
      </c>
      <c r="J251" s="388">
        <v>212220.0</v>
      </c>
      <c r="K251" s="385" t="s">
        <v>199</v>
      </c>
      <c r="L251" s="386">
        <v>6.2E7</v>
      </c>
      <c r="M251" s="385">
        <v>45085.0</v>
      </c>
      <c r="N251" s="385">
        <v>-76.1463888889</v>
      </c>
      <c r="O251" s="385">
        <v>49.4983333333</v>
      </c>
      <c r="P251" s="356" t="s">
        <v>378</v>
      </c>
      <c r="Q251" s="385" t="s">
        <v>176</v>
      </c>
      <c r="R251" s="385" t="s">
        <v>157</v>
      </c>
      <c r="S251" s="385" t="s">
        <v>157</v>
      </c>
      <c r="T251" s="385" t="s">
        <v>545</v>
      </c>
      <c r="U251" s="385" t="s">
        <v>178</v>
      </c>
      <c r="V251" s="385" t="s">
        <v>157</v>
      </c>
      <c r="W251" s="393" t="s">
        <v>481</v>
      </c>
      <c r="X251" s="357">
        <v>2019.0</v>
      </c>
      <c r="Y251" s="388">
        <v>1.0</v>
      </c>
      <c r="Z251" s="388">
        <v>31.0</v>
      </c>
      <c r="AA251" s="388">
        <v>98000.0</v>
      </c>
      <c r="AB251" s="388">
        <v>365.0</v>
      </c>
      <c r="AC251" s="395">
        <v>376000.0</v>
      </c>
      <c r="AD251" s="35">
        <v>4486300.0</v>
      </c>
      <c r="AE251" s="388" t="s">
        <v>180</v>
      </c>
      <c r="AF251" s="388"/>
      <c r="AG251" s="388"/>
      <c r="AH251" s="388"/>
      <c r="AI251" s="388"/>
      <c r="AJ251" s="389"/>
    </row>
    <row r="252" ht="15.75" customHeight="1">
      <c r="A252" s="450" t="s">
        <v>357</v>
      </c>
      <c r="B252" s="190">
        <v>3.370117692E9</v>
      </c>
      <c r="C252" s="384" t="s">
        <v>573</v>
      </c>
      <c r="D252" s="388" t="s">
        <v>574</v>
      </c>
      <c r="E252" s="388" t="s">
        <v>575</v>
      </c>
      <c r="F252" s="356">
        <v>9.0498775E7</v>
      </c>
      <c r="G252" s="356" t="s">
        <v>569</v>
      </c>
      <c r="H252" s="388" t="s">
        <v>570</v>
      </c>
      <c r="I252" s="388" t="s">
        <v>575</v>
      </c>
      <c r="J252" s="388">
        <v>21222.0</v>
      </c>
      <c r="K252" s="385" t="s">
        <v>199</v>
      </c>
      <c r="L252" s="386">
        <v>1.51398E8</v>
      </c>
      <c r="M252" s="385">
        <v>67484.0</v>
      </c>
      <c r="N252" s="385">
        <v>-77.7525081265</v>
      </c>
      <c r="O252" s="385">
        <v>48.0992901277</v>
      </c>
      <c r="P252" s="356" t="s">
        <v>224</v>
      </c>
      <c r="Q252" s="385" t="s">
        <v>176</v>
      </c>
      <c r="R252" s="385" t="s">
        <v>157</v>
      </c>
      <c r="S252" s="385" t="s">
        <v>157</v>
      </c>
      <c r="T252" s="385" t="s">
        <v>455</v>
      </c>
      <c r="U252" s="385" t="s">
        <v>202</v>
      </c>
      <c r="V252" s="385" t="s">
        <v>157</v>
      </c>
      <c r="W252" s="356" t="s">
        <v>203</v>
      </c>
      <c r="X252" s="357">
        <v>2019.0</v>
      </c>
      <c r="Y252" s="388">
        <v>1.0</v>
      </c>
      <c r="Z252" s="388">
        <v>31.0</v>
      </c>
      <c r="AA252" s="388">
        <v>3.0322E7</v>
      </c>
      <c r="AB252" s="388">
        <v>365.0</v>
      </c>
      <c r="AC252" s="395">
        <v>8.7194E8</v>
      </c>
      <c r="AD252" s="35">
        <v>9.35443E8</v>
      </c>
      <c r="AE252" s="388" t="s">
        <v>572</v>
      </c>
      <c r="AF252" s="388"/>
      <c r="AG252" s="388"/>
      <c r="AH252" s="388"/>
      <c r="AI252" s="388"/>
      <c r="AJ252" s="389"/>
    </row>
    <row r="253" ht="15.75" customHeight="1">
      <c r="A253" s="450" t="s">
        <v>357</v>
      </c>
      <c r="B253" s="190">
        <v>3.370117692E9</v>
      </c>
      <c r="C253" s="392" t="s">
        <v>276</v>
      </c>
      <c r="D253" s="388" t="s">
        <v>277</v>
      </c>
      <c r="E253" s="388" t="s">
        <v>278</v>
      </c>
      <c r="F253" s="356">
        <v>9.0510397E7</v>
      </c>
      <c r="G253" s="393" t="s">
        <v>358</v>
      </c>
      <c r="H253" s="388" t="s">
        <v>344</v>
      </c>
      <c r="I253" s="388" t="s">
        <v>157</v>
      </c>
      <c r="J253" s="388">
        <v>2122.0</v>
      </c>
      <c r="K253" s="464" t="s">
        <v>174</v>
      </c>
      <c r="L253" s="388">
        <v>2.976E8</v>
      </c>
      <c r="M253" s="388">
        <v>44222.0</v>
      </c>
      <c r="N253" s="388" t="s">
        <v>368</v>
      </c>
      <c r="O253" s="388" t="s">
        <v>369</v>
      </c>
      <c r="P253" s="356" t="s">
        <v>360</v>
      </c>
      <c r="Q253" s="385" t="s">
        <v>162</v>
      </c>
      <c r="R253" s="385" t="s">
        <v>361</v>
      </c>
      <c r="S253" s="385" t="s">
        <v>157</v>
      </c>
      <c r="T253" s="385" t="s">
        <v>362</v>
      </c>
      <c r="U253" s="385" t="s">
        <v>363</v>
      </c>
      <c r="V253" s="385" t="s">
        <v>157</v>
      </c>
      <c r="W253" s="356" t="s">
        <v>164</v>
      </c>
      <c r="X253" s="357">
        <v>2019.0</v>
      </c>
      <c r="Y253" s="388">
        <v>1.0</v>
      </c>
      <c r="Z253" s="388">
        <v>31.0</v>
      </c>
      <c r="AA253" s="388">
        <v>2.976E8</v>
      </c>
      <c r="AB253" s="388">
        <v>365.0</v>
      </c>
      <c r="AC253" s="395">
        <v>2.135E9</v>
      </c>
      <c r="AD253" s="35">
        <v>3.676273E9</v>
      </c>
      <c r="AE253" s="388" t="s">
        <v>320</v>
      </c>
      <c r="AF253" s="388"/>
      <c r="AG253" s="388"/>
      <c r="AH253" s="388"/>
      <c r="AI253" s="388"/>
      <c r="AJ253" s="389"/>
    </row>
    <row r="254" ht="15.75" customHeight="1">
      <c r="A254" s="450" t="s">
        <v>239</v>
      </c>
      <c r="B254" s="190">
        <v>3.368219922E9</v>
      </c>
      <c r="C254" s="384" t="s">
        <v>258</v>
      </c>
      <c r="D254" s="388" t="s">
        <v>259</v>
      </c>
      <c r="E254" s="388" t="s">
        <v>260</v>
      </c>
      <c r="F254" s="356">
        <v>9.0518259E7</v>
      </c>
      <c r="G254" s="356" t="s">
        <v>26</v>
      </c>
      <c r="H254" s="385" t="s">
        <v>582</v>
      </c>
      <c r="I254" s="385" t="s">
        <v>1027</v>
      </c>
      <c r="J254" s="385">
        <v>212227.0</v>
      </c>
      <c r="K254" s="385" t="s">
        <v>199</v>
      </c>
      <c r="L254" s="386">
        <v>4.8084E7</v>
      </c>
      <c r="M254" s="385">
        <v>55401.0</v>
      </c>
      <c r="N254" s="385">
        <v>-78.313093</v>
      </c>
      <c r="O254" s="385">
        <v>48.152773</v>
      </c>
      <c r="P254" s="356" t="s">
        <v>252</v>
      </c>
      <c r="Q254" s="385" t="s">
        <v>176</v>
      </c>
      <c r="R254" s="385" t="s">
        <v>157</v>
      </c>
      <c r="S254" s="385" t="s">
        <v>157</v>
      </c>
      <c r="T254" s="385" t="s">
        <v>157</v>
      </c>
      <c r="U254" s="385" t="s">
        <v>254</v>
      </c>
      <c r="V254" s="385" t="s">
        <v>157</v>
      </c>
      <c r="W254" s="356" t="s">
        <v>203</v>
      </c>
      <c r="X254" s="357">
        <v>2019.0</v>
      </c>
      <c r="Y254" s="388">
        <v>1.0</v>
      </c>
      <c r="Z254" s="388">
        <v>0.0</v>
      </c>
      <c r="AA254" s="388">
        <v>0.0</v>
      </c>
      <c r="AB254" s="388">
        <v>0.0</v>
      </c>
      <c r="AC254" s="395">
        <v>0.0</v>
      </c>
      <c r="AD254" s="35">
        <v>1.429216E9</v>
      </c>
      <c r="AE254" s="388" t="s">
        <v>584</v>
      </c>
      <c r="AF254" s="388"/>
      <c r="AG254" s="388"/>
      <c r="AH254" s="388"/>
      <c r="AI254" s="388"/>
      <c r="AJ254" s="389"/>
    </row>
    <row r="255" ht="15.75" customHeight="1">
      <c r="A255" s="450" t="s">
        <v>239</v>
      </c>
      <c r="B255" s="190">
        <v>3.368219922E9</v>
      </c>
      <c r="C255" s="392" t="s">
        <v>276</v>
      </c>
      <c r="D255" s="388" t="s">
        <v>277</v>
      </c>
      <c r="E255" s="388" t="s">
        <v>278</v>
      </c>
      <c r="F255" s="356" t="s">
        <v>338</v>
      </c>
      <c r="G255" s="356" t="s">
        <v>339</v>
      </c>
      <c r="H255" s="385" t="s">
        <v>1028</v>
      </c>
      <c r="I255" s="385" t="s">
        <v>988</v>
      </c>
      <c r="J255" s="385">
        <v>212214.0</v>
      </c>
      <c r="K255" s="385" t="s">
        <v>160</v>
      </c>
      <c r="L255" s="386">
        <v>5.0689E7</v>
      </c>
      <c r="M255" s="385">
        <v>69577.0</v>
      </c>
      <c r="N255" s="385">
        <v>-67.3125504351</v>
      </c>
      <c r="O255" s="385">
        <v>52.7645752127</v>
      </c>
      <c r="P255" s="356" t="s">
        <v>334</v>
      </c>
      <c r="Q255" s="385" t="s">
        <v>162</v>
      </c>
      <c r="R255" s="385" t="s">
        <v>157</v>
      </c>
      <c r="S255" s="385" t="s">
        <v>157</v>
      </c>
      <c r="T255" s="385" t="s">
        <v>336</v>
      </c>
      <c r="U255" s="385" t="s">
        <v>337</v>
      </c>
      <c r="V255" s="385" t="s">
        <v>157</v>
      </c>
      <c r="W255" s="356" t="s">
        <v>164</v>
      </c>
      <c r="X255" s="357">
        <v>2019.0</v>
      </c>
      <c r="Y255" s="388">
        <v>1.0</v>
      </c>
      <c r="Z255" s="388">
        <v>31.0</v>
      </c>
      <c r="AA255" s="388">
        <v>5.0689E7</v>
      </c>
      <c r="AB255" s="388">
        <v>365.0</v>
      </c>
      <c r="AC255" s="395">
        <v>9.44281E8</v>
      </c>
      <c r="AD255" s="35">
        <v>2.7701722E10</v>
      </c>
      <c r="AE255" s="388" t="s">
        <v>320</v>
      </c>
      <c r="AF255" s="388"/>
      <c r="AG255" s="388"/>
      <c r="AH255" s="388"/>
      <c r="AI255" s="388"/>
      <c r="AJ255" s="389"/>
    </row>
    <row r="256" ht="15.75" customHeight="1">
      <c r="A256" s="450">
        <v>9.0482043E7</v>
      </c>
      <c r="B256" s="190">
        <v>1.146066668E9</v>
      </c>
      <c r="C256" s="384" t="s">
        <v>169</v>
      </c>
      <c r="D256" s="388" t="s">
        <v>170</v>
      </c>
      <c r="E256" s="388" t="s">
        <v>171</v>
      </c>
      <c r="F256" s="356" t="s">
        <v>620</v>
      </c>
      <c r="G256" s="356" t="s">
        <v>621</v>
      </c>
      <c r="H256" s="385" t="s">
        <v>1029</v>
      </c>
      <c r="I256" s="385" t="s">
        <v>1030</v>
      </c>
      <c r="J256" s="385">
        <v>2129.0</v>
      </c>
      <c r="K256" s="385" t="s">
        <v>174</v>
      </c>
      <c r="L256" s="386">
        <v>6.0077E7</v>
      </c>
      <c r="M256" s="385">
        <v>55493.0</v>
      </c>
      <c r="N256" s="385">
        <v>-77.788861</v>
      </c>
      <c r="O256" s="385">
        <v>49.759722</v>
      </c>
      <c r="P256" s="356" t="s">
        <v>175</v>
      </c>
      <c r="Q256" s="385" t="s">
        <v>176</v>
      </c>
      <c r="R256" s="385" t="s">
        <v>157</v>
      </c>
      <c r="S256" s="385" t="s">
        <v>157</v>
      </c>
      <c r="T256" s="385" t="s">
        <v>177</v>
      </c>
      <c r="U256" s="385" t="s">
        <v>178</v>
      </c>
      <c r="V256" s="385" t="s">
        <v>157</v>
      </c>
      <c r="W256" s="393" t="s">
        <v>623</v>
      </c>
      <c r="X256" s="357">
        <v>2019.0</v>
      </c>
      <c r="Y256" s="388">
        <v>1.0</v>
      </c>
      <c r="Z256" s="388">
        <v>3.0</v>
      </c>
      <c r="AA256" s="388">
        <v>4980.0</v>
      </c>
      <c r="AB256" s="388">
        <v>220.0</v>
      </c>
      <c r="AC256" s="395">
        <v>1.3919751E8</v>
      </c>
      <c r="AD256" s="35">
        <v>1.3919751E8</v>
      </c>
      <c r="AE256" s="388" t="s">
        <v>627</v>
      </c>
      <c r="AF256" s="388"/>
      <c r="AG256" s="388"/>
      <c r="AH256" s="388"/>
      <c r="AI256" s="388"/>
      <c r="AJ256" s="389"/>
    </row>
    <row r="257" ht="15.75" customHeight="1">
      <c r="A257" s="450" t="s">
        <v>189</v>
      </c>
      <c r="B257" s="190">
        <v>1.165314676E9</v>
      </c>
      <c r="C257" s="384" t="s">
        <v>632</v>
      </c>
      <c r="D257" s="388" t="s">
        <v>647</v>
      </c>
      <c r="E257" s="388" t="s">
        <v>648</v>
      </c>
      <c r="F257" s="356" t="s">
        <v>635</v>
      </c>
      <c r="G257" s="356" t="s">
        <v>52</v>
      </c>
      <c r="H257" s="385" t="s">
        <v>636</v>
      </c>
      <c r="I257" s="385" t="s">
        <v>1000</v>
      </c>
      <c r="J257" s="385">
        <v>212397.0</v>
      </c>
      <c r="K257" s="385" t="s">
        <v>637</v>
      </c>
      <c r="L257" s="386">
        <v>0.0</v>
      </c>
      <c r="M257" s="385">
        <v>69748.0</v>
      </c>
      <c r="N257" s="385">
        <v>-72.1963749721</v>
      </c>
      <c r="O257" s="385">
        <v>52.8203674842</v>
      </c>
      <c r="P257" s="356" t="s">
        <v>378</v>
      </c>
      <c r="Q257" s="385" t="s">
        <v>162</v>
      </c>
      <c r="R257" s="385" t="s">
        <v>157</v>
      </c>
      <c r="S257" s="385" t="s">
        <v>157</v>
      </c>
      <c r="T257" s="385" t="s">
        <v>157</v>
      </c>
      <c r="U257" s="385" t="s">
        <v>638</v>
      </c>
      <c r="V257" s="385" t="s">
        <v>157</v>
      </c>
      <c r="W257" s="356" t="s">
        <v>639</v>
      </c>
      <c r="X257" s="357">
        <v>2019.0</v>
      </c>
      <c r="Y257" s="388">
        <v>1.0</v>
      </c>
      <c r="Z257" s="388">
        <v>31.0</v>
      </c>
      <c r="AA257" s="388">
        <v>5111000.0</v>
      </c>
      <c r="AB257" s="388">
        <v>365.0</v>
      </c>
      <c r="AC257" s="395">
        <v>5.8953E7</v>
      </c>
      <c r="AD257" s="35">
        <v>2.7622115E9</v>
      </c>
      <c r="AE257" s="388" t="s">
        <v>652</v>
      </c>
      <c r="AF257" s="388"/>
      <c r="AG257" s="388"/>
      <c r="AH257" s="388"/>
      <c r="AI257" s="388"/>
      <c r="AJ257" s="389"/>
    </row>
    <row r="258" ht="15.75" customHeight="1">
      <c r="A258" s="450">
        <v>1.2281317E7</v>
      </c>
      <c r="B258" s="190">
        <v>1.142470914E9</v>
      </c>
      <c r="C258" s="459" t="s">
        <v>674</v>
      </c>
      <c r="D258" s="388" t="s">
        <v>675</v>
      </c>
      <c r="E258" s="388" t="s">
        <v>676</v>
      </c>
      <c r="F258" s="356" t="s">
        <v>660</v>
      </c>
      <c r="G258" s="356" t="s">
        <v>661</v>
      </c>
      <c r="H258" s="385" t="s">
        <v>662</v>
      </c>
      <c r="I258" s="385" t="s">
        <v>157</v>
      </c>
      <c r="J258" s="385">
        <v>212227.0</v>
      </c>
      <c r="K258" s="385" t="s">
        <v>199</v>
      </c>
      <c r="L258" s="386">
        <v>282000.0</v>
      </c>
      <c r="M258" s="385">
        <v>63364.0</v>
      </c>
      <c r="N258" s="385">
        <v>-76.0656296258</v>
      </c>
      <c r="O258" s="385">
        <v>52.7051105262</v>
      </c>
      <c r="P258" s="356" t="s">
        <v>378</v>
      </c>
      <c r="Q258" s="385" t="s">
        <v>176</v>
      </c>
      <c r="R258" s="385" t="s">
        <v>157</v>
      </c>
      <c r="S258" s="385" t="s">
        <v>157</v>
      </c>
      <c r="T258" s="385" t="s">
        <v>157</v>
      </c>
      <c r="U258" s="385" t="s">
        <v>638</v>
      </c>
      <c r="V258" s="385" t="s">
        <v>157</v>
      </c>
      <c r="W258" s="393" t="s">
        <v>481</v>
      </c>
      <c r="X258" s="357">
        <v>2019.0</v>
      </c>
      <c r="Y258" s="388">
        <v>1.0</v>
      </c>
      <c r="Z258" s="388">
        <v>31.0</v>
      </c>
      <c r="AA258" s="388">
        <v>199000.0</v>
      </c>
      <c r="AB258" s="388">
        <v>220.0</v>
      </c>
      <c r="AC258" s="395">
        <v>1385000.0</v>
      </c>
      <c r="AD258" s="35">
        <v>3.331992E9</v>
      </c>
      <c r="AE258" s="388" t="s">
        <v>669</v>
      </c>
      <c r="AF258" s="388"/>
      <c r="AG258" s="388"/>
      <c r="AH258" s="388"/>
      <c r="AI258" s="388"/>
      <c r="AJ258" s="389"/>
    </row>
    <row r="259" ht="15.75" customHeight="1">
      <c r="A259" s="450" t="s">
        <v>351</v>
      </c>
      <c r="B259" s="190">
        <v>1.170258231E9</v>
      </c>
      <c r="C259" s="384" t="s">
        <v>686</v>
      </c>
      <c r="D259" s="388" t="s">
        <v>701</v>
      </c>
      <c r="E259" s="388" t="s">
        <v>702</v>
      </c>
      <c r="F259" s="356" t="s">
        <v>689</v>
      </c>
      <c r="G259" s="356" t="s">
        <v>690</v>
      </c>
      <c r="H259" s="385" t="s">
        <v>691</v>
      </c>
      <c r="I259" s="385" t="s">
        <v>157</v>
      </c>
      <c r="J259" s="385">
        <v>212239.0</v>
      </c>
      <c r="K259" s="385" t="s">
        <v>428</v>
      </c>
      <c r="L259" s="386">
        <v>1974000.0</v>
      </c>
      <c r="M259" s="385">
        <v>46173.0</v>
      </c>
      <c r="N259" s="385">
        <v>-73.337875455</v>
      </c>
      <c r="O259" s="385">
        <v>61.5947256728</v>
      </c>
      <c r="P259" s="356" t="s">
        <v>429</v>
      </c>
      <c r="Q259" s="385" t="s">
        <v>162</v>
      </c>
      <c r="R259" s="385" t="s">
        <v>692</v>
      </c>
      <c r="S259" s="385" t="s">
        <v>157</v>
      </c>
      <c r="T259" s="385" t="s">
        <v>157</v>
      </c>
      <c r="U259" s="385" t="s">
        <v>693</v>
      </c>
      <c r="V259" s="385" t="s">
        <v>157</v>
      </c>
      <c r="W259" s="356" t="s">
        <v>694</v>
      </c>
      <c r="X259" s="357">
        <v>2019.0</v>
      </c>
      <c r="Y259" s="388">
        <v>1.0</v>
      </c>
      <c r="Z259" s="388">
        <v>31.0</v>
      </c>
      <c r="AA259" s="388">
        <v>1.323389E7</v>
      </c>
      <c r="AB259" s="388">
        <v>365.0</v>
      </c>
      <c r="AC259" s="395">
        <v>3.14533649E8</v>
      </c>
      <c r="AD259" s="35">
        <v>3.14533649E8</v>
      </c>
      <c r="AE259" s="388" t="s">
        <v>695</v>
      </c>
      <c r="AF259" s="388"/>
      <c r="AG259" s="388"/>
      <c r="AH259" s="388"/>
      <c r="AI259" s="388"/>
      <c r="AJ259" s="389"/>
    </row>
    <row r="260" ht="15.75" customHeight="1">
      <c r="A260" s="452"/>
      <c r="B260" s="247"/>
      <c r="C260" s="459" t="s">
        <v>550</v>
      </c>
      <c r="D260" s="388" t="s">
        <v>540</v>
      </c>
      <c r="E260" s="388" t="s">
        <v>541</v>
      </c>
      <c r="F260" s="356" t="s">
        <v>705</v>
      </c>
      <c r="G260" s="356" t="s">
        <v>20</v>
      </c>
      <c r="H260" s="385" t="s">
        <v>543</v>
      </c>
      <c r="I260" s="385" t="s">
        <v>1031</v>
      </c>
      <c r="J260" s="385">
        <v>212227.0</v>
      </c>
      <c r="K260" s="385" t="s">
        <v>199</v>
      </c>
      <c r="L260" s="386">
        <v>5000.0</v>
      </c>
      <c r="M260" s="385">
        <v>44978.0</v>
      </c>
      <c r="N260" s="385">
        <v>-75.7647222222</v>
      </c>
      <c r="O260" s="385">
        <v>48.9922222222</v>
      </c>
      <c r="P260" s="356" t="s">
        <v>706</v>
      </c>
      <c r="Q260" s="385" t="s">
        <v>176</v>
      </c>
      <c r="R260" s="385" t="s">
        <v>157</v>
      </c>
      <c r="S260" s="385" t="s">
        <v>157</v>
      </c>
      <c r="T260" s="385" t="s">
        <v>177</v>
      </c>
      <c r="U260" s="385" t="s">
        <v>178</v>
      </c>
      <c r="V260" s="385" t="s">
        <v>157</v>
      </c>
      <c r="W260" s="393" t="s">
        <v>481</v>
      </c>
      <c r="X260" s="357">
        <v>2019.0</v>
      </c>
      <c r="Y260" s="388">
        <v>1.0</v>
      </c>
      <c r="Z260" s="388">
        <v>31.0</v>
      </c>
      <c r="AA260" s="388">
        <v>95000.0</v>
      </c>
      <c r="AB260" s="388">
        <v>365.0</v>
      </c>
      <c r="AC260" s="395">
        <v>1119000.0</v>
      </c>
      <c r="AD260" s="35">
        <v>8.8831E7</v>
      </c>
      <c r="AE260" s="388" t="s">
        <v>707</v>
      </c>
      <c r="AF260" s="388"/>
      <c r="AG260" s="388"/>
      <c r="AH260" s="388"/>
      <c r="AI260" s="388"/>
      <c r="AJ260" s="389"/>
    </row>
    <row r="261" ht="15.75" customHeight="1">
      <c r="A261" s="452"/>
      <c r="B261" s="247"/>
      <c r="C261" s="459" t="s">
        <v>550</v>
      </c>
      <c r="D261" s="388" t="s">
        <v>540</v>
      </c>
      <c r="E261" s="388" t="s">
        <v>541</v>
      </c>
      <c r="F261" s="356" t="s">
        <v>553</v>
      </c>
      <c r="G261" s="356" t="s">
        <v>556</v>
      </c>
      <c r="H261" s="388" t="s">
        <v>543</v>
      </c>
      <c r="I261" s="388" t="s">
        <v>544</v>
      </c>
      <c r="J261" s="388">
        <v>212220.0</v>
      </c>
      <c r="K261" s="385" t="s">
        <v>199</v>
      </c>
      <c r="L261" s="386">
        <v>314460.0</v>
      </c>
      <c r="M261" s="385">
        <v>45547.0</v>
      </c>
      <c r="N261" s="385">
        <v>-76.1697222222</v>
      </c>
      <c r="O261" s="385">
        <v>49.4922222222</v>
      </c>
      <c r="P261" s="356" t="s">
        <v>378</v>
      </c>
      <c r="Q261" s="385" t="s">
        <v>176</v>
      </c>
      <c r="R261" s="385" t="s">
        <v>157</v>
      </c>
      <c r="S261" s="385" t="s">
        <v>157</v>
      </c>
      <c r="T261" s="385" t="s">
        <v>545</v>
      </c>
      <c r="U261" s="385" t="s">
        <v>178</v>
      </c>
      <c r="V261" s="385" t="s">
        <v>157</v>
      </c>
      <c r="W261" s="393" t="s">
        <v>481</v>
      </c>
      <c r="X261" s="357">
        <v>2019.0</v>
      </c>
      <c r="Y261" s="388">
        <v>1.0</v>
      </c>
      <c r="Z261" s="388">
        <v>31.0</v>
      </c>
      <c r="AA261" s="388">
        <v>47000.0</v>
      </c>
      <c r="AB261" s="388">
        <v>365.0</v>
      </c>
      <c r="AC261" s="395">
        <v>556000.0</v>
      </c>
      <c r="AD261" s="35">
        <v>1429000.0</v>
      </c>
      <c r="AE261" s="388" t="s">
        <v>555</v>
      </c>
      <c r="AF261" s="388"/>
      <c r="AG261" s="388"/>
      <c r="AH261" s="388"/>
      <c r="AI261" s="388"/>
      <c r="AJ261" s="389"/>
    </row>
    <row r="262" ht="15.75" customHeight="1">
      <c r="A262" s="450">
        <v>9.0482043E7</v>
      </c>
      <c r="B262" s="190">
        <v>1.146066668E9</v>
      </c>
      <c r="C262" s="384" t="s">
        <v>732</v>
      </c>
      <c r="D262" s="388" t="s">
        <v>736</v>
      </c>
      <c r="E262" s="388" t="s">
        <v>737</v>
      </c>
      <c r="F262" s="356" t="s">
        <v>724</v>
      </c>
      <c r="G262" s="356" t="s">
        <v>25</v>
      </c>
      <c r="H262" s="385" t="s">
        <v>725</v>
      </c>
      <c r="I262" s="385" t="s">
        <v>1032</v>
      </c>
      <c r="J262" s="385">
        <v>212217.0</v>
      </c>
      <c r="K262" s="385" t="s">
        <v>160</v>
      </c>
      <c r="L262" s="386">
        <v>1.1819E7</v>
      </c>
      <c r="M262" s="385">
        <v>45359.0</v>
      </c>
      <c r="N262" s="385">
        <v>-67.24353436</v>
      </c>
      <c r="O262" s="385">
        <v>52.83690959</v>
      </c>
      <c r="P262" s="356" t="s">
        <v>334</v>
      </c>
      <c r="Q262" s="385" t="s">
        <v>162</v>
      </c>
      <c r="R262" s="385" t="s">
        <v>726</v>
      </c>
      <c r="S262" s="385" t="s">
        <v>157</v>
      </c>
      <c r="T262" s="385" t="s">
        <v>727</v>
      </c>
      <c r="U262" s="385" t="s">
        <v>638</v>
      </c>
      <c r="V262" s="385" t="s">
        <v>157</v>
      </c>
      <c r="W262" s="356" t="s">
        <v>164</v>
      </c>
      <c r="X262" s="357">
        <v>2019.0</v>
      </c>
      <c r="Y262" s="388">
        <v>1.0</v>
      </c>
      <c r="Z262" s="388">
        <v>31.0</v>
      </c>
      <c r="AA262" s="388">
        <v>1.2208E7</v>
      </c>
      <c r="AB262" s="388">
        <v>365.0</v>
      </c>
      <c r="AC262" s="395">
        <v>1.55348E8</v>
      </c>
      <c r="AD262" s="35">
        <v>2.989582E9</v>
      </c>
      <c r="AE262" s="388" t="s">
        <v>728</v>
      </c>
      <c r="AF262" s="388"/>
      <c r="AG262" s="388"/>
      <c r="AH262" s="388"/>
      <c r="AI262" s="388"/>
      <c r="AJ262" s="389"/>
    </row>
    <row r="263" ht="15.75" customHeight="1">
      <c r="A263" s="450" t="s">
        <v>237</v>
      </c>
      <c r="B263" s="190">
        <v>1.145570769E9</v>
      </c>
      <c r="C263" s="384" t="s">
        <v>750</v>
      </c>
      <c r="D263" s="388" t="s">
        <v>751</v>
      </c>
      <c r="E263" s="388" t="s">
        <v>752</v>
      </c>
      <c r="F263" s="356" t="s">
        <v>746</v>
      </c>
      <c r="G263" s="356" t="s">
        <v>749</v>
      </c>
      <c r="H263" s="388" t="s">
        <v>747</v>
      </c>
      <c r="I263" s="388" t="s">
        <v>198</v>
      </c>
      <c r="J263" s="388">
        <v>212220.0</v>
      </c>
      <c r="K263" s="385" t="s">
        <v>199</v>
      </c>
      <c r="L263" s="386">
        <v>2961500.0</v>
      </c>
      <c r="M263" s="385">
        <v>58185.0</v>
      </c>
      <c r="N263" s="385" t="s">
        <v>157</v>
      </c>
      <c r="O263" s="385" t="s">
        <v>157</v>
      </c>
      <c r="P263" s="356" t="s">
        <v>200</v>
      </c>
      <c r="Q263" s="385" t="s">
        <v>157</v>
      </c>
      <c r="R263" s="385" t="s">
        <v>157</v>
      </c>
      <c r="S263" s="385" t="s">
        <v>157</v>
      </c>
      <c r="T263" s="385" t="s">
        <v>157</v>
      </c>
      <c r="U263" s="385" t="s">
        <v>157</v>
      </c>
      <c r="V263" s="385" t="s">
        <v>748</v>
      </c>
      <c r="W263" s="356" t="s">
        <v>203</v>
      </c>
      <c r="X263" s="357">
        <v>2019.0</v>
      </c>
      <c r="Y263" s="388">
        <v>1.0</v>
      </c>
      <c r="Z263" s="388">
        <v>31.0</v>
      </c>
      <c r="AA263" s="388">
        <v>2090000.0</v>
      </c>
      <c r="AB263" s="388">
        <v>365.0</v>
      </c>
      <c r="AC263" s="395">
        <v>2.9095E7</v>
      </c>
      <c r="AD263" s="35">
        <v>1.0903432E10</v>
      </c>
      <c r="AE263" s="388" t="s">
        <v>320</v>
      </c>
      <c r="AF263" s="388"/>
      <c r="AG263" s="395"/>
      <c r="AH263" s="388"/>
      <c r="AI263" s="388"/>
      <c r="AJ263" s="389"/>
    </row>
    <row r="264" ht="15.75" customHeight="1">
      <c r="A264" s="450" t="s">
        <v>347</v>
      </c>
      <c r="B264" s="190">
        <v>1.170875745E9</v>
      </c>
      <c r="C264" s="384" t="s">
        <v>169</v>
      </c>
      <c r="D264" s="388" t="s">
        <v>170</v>
      </c>
      <c r="E264" s="388" t="s">
        <v>171</v>
      </c>
      <c r="F264" s="356" t="s">
        <v>758</v>
      </c>
      <c r="G264" s="356" t="s">
        <v>23</v>
      </c>
      <c r="H264" s="388" t="s">
        <v>183</v>
      </c>
      <c r="I264" s="388" t="s">
        <v>173</v>
      </c>
      <c r="J264" s="388">
        <v>212233.0</v>
      </c>
      <c r="K264" s="385" t="s">
        <v>467</v>
      </c>
      <c r="L264" s="388">
        <v>985900.0</v>
      </c>
      <c r="M264" s="388">
        <v>63530.0</v>
      </c>
      <c r="N264" s="388" t="s">
        <v>770</v>
      </c>
      <c r="O264" s="388" t="s">
        <v>771</v>
      </c>
      <c r="P264" s="356" t="s">
        <v>378</v>
      </c>
      <c r="Q264" s="385" t="s">
        <v>176</v>
      </c>
      <c r="R264" s="385" t="s">
        <v>157</v>
      </c>
      <c r="S264" s="385" t="s">
        <v>157</v>
      </c>
      <c r="T264" s="385" t="s">
        <v>177</v>
      </c>
      <c r="U264" s="385" t="s">
        <v>178</v>
      </c>
      <c r="V264" s="385" t="s">
        <v>157</v>
      </c>
      <c r="W264" s="393" t="s">
        <v>760</v>
      </c>
      <c r="X264" s="357">
        <v>2019.0</v>
      </c>
      <c r="Y264" s="388">
        <v>1.0</v>
      </c>
      <c r="Z264" s="388">
        <v>31.0</v>
      </c>
      <c r="AA264" s="388">
        <v>985900.0</v>
      </c>
      <c r="AB264" s="388">
        <v>218.0</v>
      </c>
      <c r="AC264" s="395">
        <v>2804960.0</v>
      </c>
      <c r="AD264" s="35">
        <v>9.2902917E8</v>
      </c>
      <c r="AE264" s="388" t="s">
        <v>772</v>
      </c>
      <c r="AF264" s="388"/>
      <c r="AG264" s="395"/>
      <c r="AH264" s="388"/>
      <c r="AI264" s="388"/>
      <c r="AJ264" s="389"/>
    </row>
    <row r="265" ht="15.75" customHeight="1">
      <c r="A265" s="450">
        <v>9.0482043E7</v>
      </c>
      <c r="B265" s="190">
        <v>1.146066668E9</v>
      </c>
      <c r="C265" s="420" t="s">
        <v>573</v>
      </c>
      <c r="D265" s="427" t="s">
        <v>574</v>
      </c>
      <c r="E265" s="427" t="s">
        <v>575</v>
      </c>
      <c r="F265" s="422" t="s">
        <v>779</v>
      </c>
      <c r="G265" s="422" t="s">
        <v>60</v>
      </c>
      <c r="H265" s="421" t="s">
        <v>1033</v>
      </c>
      <c r="I265" s="421" t="s">
        <v>1034</v>
      </c>
      <c r="J265" s="421">
        <v>21225.0</v>
      </c>
      <c r="K265" s="421" t="s">
        <v>199</v>
      </c>
      <c r="L265" s="423">
        <v>0.0</v>
      </c>
      <c r="M265" s="421">
        <v>68659.0</v>
      </c>
      <c r="N265" s="421">
        <v>-77.7456777778</v>
      </c>
      <c r="O265" s="421">
        <v>48.0782277778</v>
      </c>
      <c r="P265" s="422" t="s">
        <v>224</v>
      </c>
      <c r="Q265" s="421" t="s">
        <v>176</v>
      </c>
      <c r="R265" s="421" t="s">
        <v>157</v>
      </c>
      <c r="S265" s="421" t="s">
        <v>157</v>
      </c>
      <c r="T265" s="421" t="s">
        <v>455</v>
      </c>
      <c r="U265" s="421" t="s">
        <v>202</v>
      </c>
      <c r="V265" s="421" t="s">
        <v>157</v>
      </c>
      <c r="W265" s="424" t="s">
        <v>481</v>
      </c>
      <c r="X265" s="465">
        <v>2019.0</v>
      </c>
      <c r="Y265" s="427">
        <v>1.0</v>
      </c>
      <c r="Z265" s="427">
        <v>31.0</v>
      </c>
      <c r="AA265" s="427">
        <v>859000.0</v>
      </c>
      <c r="AB265" s="427">
        <v>365.0</v>
      </c>
      <c r="AC265" s="428">
        <v>1.3068E7</v>
      </c>
      <c r="AD265" s="426">
        <v>5.03319E8</v>
      </c>
      <c r="AE265" s="427" t="s">
        <v>781</v>
      </c>
      <c r="AF265" s="427"/>
      <c r="AG265" s="427"/>
      <c r="AH265" s="427"/>
      <c r="AI265" s="427"/>
      <c r="AJ265" s="429"/>
    </row>
    <row r="266" ht="15.75" customHeight="1">
      <c r="A266" s="450" t="s">
        <v>190</v>
      </c>
      <c r="B266" s="190">
        <v>1.161259883E9</v>
      </c>
      <c r="C266" s="430" t="s">
        <v>169</v>
      </c>
      <c r="D266" s="436" t="s">
        <v>170</v>
      </c>
      <c r="E266" s="436" t="s">
        <v>171</v>
      </c>
      <c r="F266" s="432">
        <v>5.1951556E7</v>
      </c>
      <c r="G266" s="432" t="s">
        <v>186</v>
      </c>
      <c r="H266" s="436" t="s">
        <v>183</v>
      </c>
      <c r="I266" s="436" t="s">
        <v>173</v>
      </c>
      <c r="J266" s="436">
        <v>2122.0</v>
      </c>
      <c r="K266" s="431" t="s">
        <v>174</v>
      </c>
      <c r="L266" s="436">
        <v>2972000.0</v>
      </c>
      <c r="M266" s="436">
        <v>55489.0</v>
      </c>
      <c r="N266" s="436" t="s">
        <v>191</v>
      </c>
      <c r="O266" s="436" t="s">
        <v>192</v>
      </c>
      <c r="P266" s="432" t="s">
        <v>175</v>
      </c>
      <c r="Q266" s="436" t="s">
        <v>176</v>
      </c>
      <c r="R266" s="436" t="s">
        <v>157</v>
      </c>
      <c r="S266" s="436" t="s">
        <v>157</v>
      </c>
      <c r="T266" s="436" t="s">
        <v>177</v>
      </c>
      <c r="U266" s="436" t="s">
        <v>178</v>
      </c>
      <c r="V266" s="436" t="s">
        <v>157</v>
      </c>
      <c r="W266" s="432" t="s">
        <v>179</v>
      </c>
      <c r="X266" s="466">
        <v>2020.0</v>
      </c>
      <c r="Y266" s="436">
        <v>1.0</v>
      </c>
      <c r="Z266" s="436">
        <v>31.0</v>
      </c>
      <c r="AA266" s="436">
        <v>2972000.0</v>
      </c>
      <c r="AB266" s="436">
        <v>366.0</v>
      </c>
      <c r="AC266" s="467">
        <v>2.604E7</v>
      </c>
      <c r="AD266" s="435">
        <v>4.08206588052E9</v>
      </c>
      <c r="AE266" s="436" t="s">
        <v>180</v>
      </c>
      <c r="AF266" s="436"/>
      <c r="AG266" s="436"/>
      <c r="AH266" s="436"/>
      <c r="AI266" s="436"/>
      <c r="AJ266" s="437"/>
    </row>
    <row r="267" ht="15.75" customHeight="1">
      <c r="A267" s="450" t="s">
        <v>189</v>
      </c>
      <c r="B267" s="190">
        <v>1.165314676E9</v>
      </c>
      <c r="C267" s="348" t="s">
        <v>208</v>
      </c>
      <c r="D267" s="353" t="s">
        <v>209</v>
      </c>
      <c r="E267" s="353" t="s">
        <v>210</v>
      </c>
      <c r="F267" s="350">
        <v>5.2908522E7</v>
      </c>
      <c r="G267" s="350" t="s">
        <v>196</v>
      </c>
      <c r="H267" s="353" t="s">
        <v>197</v>
      </c>
      <c r="I267" s="353" t="s">
        <v>198</v>
      </c>
      <c r="J267" s="353">
        <v>212220.0</v>
      </c>
      <c r="K267" s="349" t="s">
        <v>199</v>
      </c>
      <c r="L267" s="353">
        <v>53000.0</v>
      </c>
      <c r="M267" s="353">
        <v>67931.0</v>
      </c>
      <c r="N267" s="353" t="s">
        <v>217</v>
      </c>
      <c r="O267" s="353" t="s">
        <v>218</v>
      </c>
      <c r="P267" s="350" t="s">
        <v>200</v>
      </c>
      <c r="Q267" s="353" t="s">
        <v>176</v>
      </c>
      <c r="R267" s="353" t="s">
        <v>157</v>
      </c>
      <c r="S267" s="353" t="s">
        <v>157</v>
      </c>
      <c r="T267" s="353" t="s">
        <v>201</v>
      </c>
      <c r="U267" s="353" t="s">
        <v>202</v>
      </c>
      <c r="V267" s="353" t="s">
        <v>157</v>
      </c>
      <c r="W267" s="350" t="s">
        <v>203</v>
      </c>
      <c r="X267" s="358">
        <v>2020.0</v>
      </c>
      <c r="Y267" s="353">
        <v>1.0</v>
      </c>
      <c r="Z267" s="353">
        <v>31.0</v>
      </c>
      <c r="AA267" s="353">
        <v>53000.0</v>
      </c>
      <c r="AB267" s="353">
        <v>366.0</v>
      </c>
      <c r="AC267" s="405">
        <v>508000.0</v>
      </c>
      <c r="AD267" s="36">
        <v>508000.0</v>
      </c>
      <c r="AE267" s="353" t="s">
        <v>204</v>
      </c>
      <c r="AF267" s="353"/>
      <c r="AG267" s="353"/>
      <c r="AH267" s="353"/>
      <c r="AI267" s="353"/>
      <c r="AJ267" s="354"/>
    </row>
    <row r="268" ht="15.75" customHeight="1">
      <c r="A268" s="450" t="s">
        <v>309</v>
      </c>
      <c r="B268" s="190">
        <v>1.167377465E9</v>
      </c>
      <c r="C268" s="348" t="s">
        <v>219</v>
      </c>
      <c r="D268" s="353" t="s">
        <v>220</v>
      </c>
      <c r="E268" s="353" t="s">
        <v>221</v>
      </c>
      <c r="F268" s="350">
        <v>5.3842076E7</v>
      </c>
      <c r="G268" s="350" t="s">
        <v>232</v>
      </c>
      <c r="H268" s="353" t="s">
        <v>228</v>
      </c>
      <c r="I268" s="353" t="s">
        <v>221</v>
      </c>
      <c r="J268" s="353">
        <v>212220.0</v>
      </c>
      <c r="K268" s="349" t="s">
        <v>199</v>
      </c>
      <c r="L268" s="353">
        <v>397340.0</v>
      </c>
      <c r="M268" s="353">
        <v>48483.0</v>
      </c>
      <c r="N268" s="353" t="s">
        <v>240</v>
      </c>
      <c r="O268" s="353" t="s">
        <v>241</v>
      </c>
      <c r="P268" s="350" t="s">
        <v>224</v>
      </c>
      <c r="Q268" s="353" t="s">
        <v>176</v>
      </c>
      <c r="R268" s="353" t="s">
        <v>157</v>
      </c>
      <c r="S268" s="353" t="s">
        <v>157</v>
      </c>
      <c r="T268" s="353" t="s">
        <v>201</v>
      </c>
      <c r="U268" s="353" t="s">
        <v>202</v>
      </c>
      <c r="V268" s="353" t="s">
        <v>157</v>
      </c>
      <c r="W268" s="350" t="s">
        <v>203</v>
      </c>
      <c r="X268" s="358">
        <v>2020.0</v>
      </c>
      <c r="Y268" s="353">
        <v>1.0</v>
      </c>
      <c r="Z268" s="353">
        <v>31.0</v>
      </c>
      <c r="AA268" s="353">
        <v>397340.0</v>
      </c>
      <c r="AB268" s="353">
        <v>366.0</v>
      </c>
      <c r="AC268" s="405">
        <v>3.0504065E8</v>
      </c>
      <c r="AD268" s="36">
        <v>5.520107E8</v>
      </c>
      <c r="AE268" s="353" t="s">
        <v>243</v>
      </c>
      <c r="AF268" s="353"/>
      <c r="AG268" s="353"/>
      <c r="AH268" s="353"/>
      <c r="AI268" s="353"/>
      <c r="AJ268" s="354"/>
    </row>
    <row r="269" ht="15.75" customHeight="1">
      <c r="A269" s="450" t="s">
        <v>239</v>
      </c>
      <c r="B269" s="190">
        <v>3.368219922E9</v>
      </c>
      <c r="C269" s="363" t="s">
        <v>276</v>
      </c>
      <c r="D269" s="353" t="s">
        <v>277</v>
      </c>
      <c r="E269" s="353" t="s">
        <v>278</v>
      </c>
      <c r="F269" s="350">
        <v>5.4136049E7</v>
      </c>
      <c r="G269" s="350" t="s">
        <v>285</v>
      </c>
      <c r="H269" s="353" t="s">
        <v>279</v>
      </c>
      <c r="I269" s="353" t="s">
        <v>272</v>
      </c>
      <c r="J269" s="353">
        <v>212210.0</v>
      </c>
      <c r="K269" s="349" t="s">
        <v>160</v>
      </c>
      <c r="L269" s="353">
        <v>3.2486033E8</v>
      </c>
      <c r="M269" s="353">
        <v>67321.0</v>
      </c>
      <c r="N269" s="353" t="s">
        <v>157</v>
      </c>
      <c r="O269" s="353" t="s">
        <v>157</v>
      </c>
      <c r="P269" s="350" t="s">
        <v>273</v>
      </c>
      <c r="Q269" s="353" t="s">
        <v>157</v>
      </c>
      <c r="R269" s="353" t="s">
        <v>157</v>
      </c>
      <c r="S269" s="353" t="s">
        <v>157</v>
      </c>
      <c r="T269" s="353" t="s">
        <v>157</v>
      </c>
      <c r="U269" s="353" t="s">
        <v>157</v>
      </c>
      <c r="V269" s="353" t="s">
        <v>283</v>
      </c>
      <c r="W269" s="350" t="s">
        <v>164</v>
      </c>
      <c r="X269" s="358">
        <v>2020.0</v>
      </c>
      <c r="Y269" s="353">
        <v>1.0</v>
      </c>
      <c r="Z269" s="353">
        <v>31.0</v>
      </c>
      <c r="AA269" s="353">
        <v>3.2486033E8</v>
      </c>
      <c r="AB269" s="353">
        <v>366.0</v>
      </c>
      <c r="AC269" s="405">
        <v>3.76395189E9</v>
      </c>
      <c r="AD269" s="36">
        <v>3.76395189E9</v>
      </c>
      <c r="AE269" s="353" t="s">
        <v>275</v>
      </c>
      <c r="AF269" s="353"/>
      <c r="AG269" s="353"/>
      <c r="AH269" s="353"/>
      <c r="AI269" s="353"/>
      <c r="AJ269" s="354"/>
    </row>
    <row r="270" ht="15.75" customHeight="1">
      <c r="A270" s="450">
        <v>1.1701877E7</v>
      </c>
      <c r="B270" s="190">
        <v>1.141891102E9</v>
      </c>
      <c r="C270" s="348" t="s">
        <v>289</v>
      </c>
      <c r="D270" s="353" t="s">
        <v>303</v>
      </c>
      <c r="E270" s="353" t="s">
        <v>293</v>
      </c>
      <c r="F270" s="350">
        <v>5.4177746E7</v>
      </c>
      <c r="G270" s="350" t="s">
        <v>289</v>
      </c>
      <c r="H270" s="349" t="s">
        <v>292</v>
      </c>
      <c r="I270" s="349" t="s">
        <v>1035</v>
      </c>
      <c r="J270" s="349">
        <v>21237.0</v>
      </c>
      <c r="K270" s="361" t="s">
        <v>294</v>
      </c>
      <c r="L270" s="351">
        <v>1.77816E8</v>
      </c>
      <c r="M270" s="349">
        <v>43811.0</v>
      </c>
      <c r="N270" s="349">
        <v>-71.0586111111</v>
      </c>
      <c r="O270" s="349">
        <v>48.5163888889</v>
      </c>
      <c r="P270" s="350" t="s">
        <v>295</v>
      </c>
      <c r="Q270" s="349" t="s">
        <v>176</v>
      </c>
      <c r="R270" s="349" t="s">
        <v>157</v>
      </c>
      <c r="S270" s="349" t="s">
        <v>157</v>
      </c>
      <c r="T270" s="349" t="s">
        <v>296</v>
      </c>
      <c r="U270" s="349" t="s">
        <v>297</v>
      </c>
      <c r="V270" s="349" t="s">
        <v>157</v>
      </c>
      <c r="W270" s="350" t="s">
        <v>298</v>
      </c>
      <c r="X270" s="358">
        <v>2020.0</v>
      </c>
      <c r="Y270" s="353">
        <v>1.0</v>
      </c>
      <c r="Z270" s="353">
        <v>31.0</v>
      </c>
      <c r="AA270" s="353">
        <v>3.9934E7</v>
      </c>
      <c r="AB270" s="353">
        <v>366.0</v>
      </c>
      <c r="AC270" s="405">
        <v>5.13213E8</v>
      </c>
      <c r="AD270" s="36">
        <v>4.876863E9</v>
      </c>
      <c r="AE270" s="353" t="s">
        <v>180</v>
      </c>
      <c r="AF270" s="353"/>
      <c r="AG270" s="353"/>
      <c r="AH270" s="353"/>
      <c r="AI270" s="353"/>
      <c r="AJ270" s="354"/>
    </row>
    <row r="271" ht="15.75" customHeight="1">
      <c r="A271" s="468" t="s">
        <v>207</v>
      </c>
      <c r="B271" s="469">
        <v>1.145657301E9</v>
      </c>
      <c r="C271" s="348" t="s">
        <v>310</v>
      </c>
      <c r="D271" s="353" t="s">
        <v>311</v>
      </c>
      <c r="E271" s="353" t="s">
        <v>312</v>
      </c>
      <c r="F271" s="350">
        <v>5.4265962E7</v>
      </c>
      <c r="G271" s="350" t="s">
        <v>310</v>
      </c>
      <c r="H271" s="353" t="s">
        <v>322</v>
      </c>
      <c r="I271" s="353" t="s">
        <v>314</v>
      </c>
      <c r="J271" s="353">
        <v>212398.0</v>
      </c>
      <c r="K271" s="361" t="s">
        <v>315</v>
      </c>
      <c r="L271" s="351">
        <v>7.4702E7</v>
      </c>
      <c r="M271" s="349">
        <v>57465.0</v>
      </c>
      <c r="N271" s="349">
        <v>-75.5416664983</v>
      </c>
      <c r="O271" s="349">
        <v>46.3916666607</v>
      </c>
      <c r="P271" s="350" t="s">
        <v>316</v>
      </c>
      <c r="Q271" s="349" t="s">
        <v>162</v>
      </c>
      <c r="R271" s="349" t="s">
        <v>317</v>
      </c>
      <c r="S271" s="349" t="s">
        <v>157</v>
      </c>
      <c r="T271" s="349" t="s">
        <v>318</v>
      </c>
      <c r="U271" s="349" t="s">
        <v>254</v>
      </c>
      <c r="V271" s="349" t="s">
        <v>157</v>
      </c>
      <c r="W271" s="350" t="s">
        <v>319</v>
      </c>
      <c r="X271" s="358">
        <v>2020.0</v>
      </c>
      <c r="Y271" s="353">
        <v>1.0</v>
      </c>
      <c r="Z271" s="353">
        <v>31.0</v>
      </c>
      <c r="AA271" s="353">
        <v>7.78867E7</v>
      </c>
      <c r="AB271" s="353">
        <v>366.0</v>
      </c>
      <c r="AC271" s="405">
        <v>6.632485E8</v>
      </c>
      <c r="AD271" s="36">
        <v>6.632485E8</v>
      </c>
      <c r="AE271" s="353" t="s">
        <v>320</v>
      </c>
      <c r="AF271" s="353"/>
      <c r="AG271" s="353"/>
      <c r="AH271" s="353"/>
      <c r="AI271" s="353"/>
      <c r="AJ271" s="354"/>
    </row>
    <row r="272" ht="15.75" customHeight="1">
      <c r="A272" s="470"/>
      <c r="B272" s="471"/>
      <c r="C272" s="348" t="s">
        <v>387</v>
      </c>
      <c r="D272" s="353" t="s">
        <v>388</v>
      </c>
      <c r="E272" s="353" t="s">
        <v>389</v>
      </c>
      <c r="F272" s="350">
        <v>5.4785654E7</v>
      </c>
      <c r="G272" s="350" t="s">
        <v>381</v>
      </c>
      <c r="H272" s="353" t="s">
        <v>391</v>
      </c>
      <c r="I272" s="353" t="s">
        <v>394</v>
      </c>
      <c r="J272" s="353">
        <v>2122.0</v>
      </c>
      <c r="K272" s="349" t="s">
        <v>174</v>
      </c>
      <c r="L272" s="353">
        <v>2655600.0</v>
      </c>
      <c r="M272" s="353">
        <v>44152.0</v>
      </c>
      <c r="N272" s="353" t="s">
        <v>392</v>
      </c>
      <c r="O272" s="353" t="s">
        <v>393</v>
      </c>
      <c r="P272" s="350" t="s">
        <v>378</v>
      </c>
      <c r="Q272" s="349" t="s">
        <v>176</v>
      </c>
      <c r="R272" s="349" t="s">
        <v>157</v>
      </c>
      <c r="S272" s="349" t="s">
        <v>157</v>
      </c>
      <c r="T272" s="349" t="s">
        <v>157</v>
      </c>
      <c r="U272" s="349" t="s">
        <v>202</v>
      </c>
      <c r="V272" s="349" t="s">
        <v>157</v>
      </c>
      <c r="W272" s="350" t="s">
        <v>379</v>
      </c>
      <c r="X272" s="358">
        <v>2020.0</v>
      </c>
      <c r="Y272" s="353">
        <v>1.0</v>
      </c>
      <c r="Z272" s="353">
        <v>31.0</v>
      </c>
      <c r="AA272" s="353">
        <v>2655600.0</v>
      </c>
      <c r="AB272" s="353">
        <v>366.0</v>
      </c>
      <c r="AC272" s="405">
        <v>3.3254E7</v>
      </c>
      <c r="AD272" s="36">
        <v>3.3254E7</v>
      </c>
      <c r="AE272" s="353" t="s">
        <v>390</v>
      </c>
      <c r="AF272" s="353"/>
      <c r="AG272" s="353"/>
      <c r="AH272" s="353"/>
      <c r="AI272" s="353"/>
      <c r="AJ272" s="354"/>
    </row>
    <row r="273" ht="15.75" customHeight="1">
      <c r="A273" s="246"/>
      <c r="B273" s="247"/>
      <c r="C273" s="348" t="s">
        <v>401</v>
      </c>
      <c r="D273" s="353" t="s">
        <v>402</v>
      </c>
      <c r="E273" s="353" t="s">
        <v>210</v>
      </c>
      <c r="F273" s="350">
        <v>5.559295E7</v>
      </c>
      <c r="G273" s="350" t="s">
        <v>33</v>
      </c>
      <c r="H273" s="349" t="s">
        <v>403</v>
      </c>
      <c r="I273" s="349" t="s">
        <v>1036</v>
      </c>
      <c r="J273" s="349">
        <v>2130.0</v>
      </c>
      <c r="K273" s="349" t="s">
        <v>174</v>
      </c>
      <c r="L273" s="351">
        <v>4.9955E7</v>
      </c>
      <c r="M273" s="349">
        <v>46113.0</v>
      </c>
      <c r="N273" s="349">
        <v>-77.8738694444</v>
      </c>
      <c r="O273" s="349">
        <v>48.0890888889</v>
      </c>
      <c r="P273" s="350" t="s">
        <v>224</v>
      </c>
      <c r="Q273" s="349" t="s">
        <v>162</v>
      </c>
      <c r="R273" s="349" t="s">
        <v>157</v>
      </c>
      <c r="S273" s="349" t="s">
        <v>405</v>
      </c>
      <c r="T273" s="349" t="s">
        <v>201</v>
      </c>
      <c r="U273" s="349" t="s">
        <v>202</v>
      </c>
      <c r="V273" s="349" t="s">
        <v>157</v>
      </c>
      <c r="W273" s="350" t="s">
        <v>379</v>
      </c>
      <c r="X273" s="358">
        <v>2020.0</v>
      </c>
      <c r="Y273" s="353">
        <v>1.0</v>
      </c>
      <c r="Z273" s="353">
        <v>31.0</v>
      </c>
      <c r="AA273" s="353">
        <v>2.293757E8</v>
      </c>
      <c r="AB273" s="353">
        <v>366.0</v>
      </c>
      <c r="AC273" s="405">
        <v>1.9652507E9</v>
      </c>
      <c r="AD273" s="36">
        <v>2.5973922E9</v>
      </c>
      <c r="AE273" s="353" t="s">
        <v>180</v>
      </c>
      <c r="AF273" s="353"/>
      <c r="AG273" s="353"/>
      <c r="AH273" s="353"/>
      <c r="AI273" s="353"/>
      <c r="AJ273" s="354"/>
    </row>
    <row r="274" ht="15.75" customHeight="1">
      <c r="A274" s="244" t="s">
        <v>239</v>
      </c>
      <c r="B274" s="245">
        <v>3.368219922E9</v>
      </c>
      <c r="C274" s="348" t="s">
        <v>413</v>
      </c>
      <c r="D274" s="353" t="s">
        <v>414</v>
      </c>
      <c r="E274" s="353" t="s">
        <v>415</v>
      </c>
      <c r="F274" s="350">
        <v>9.0089426E7</v>
      </c>
      <c r="G274" s="350" t="s">
        <v>416</v>
      </c>
      <c r="H274" s="349" t="s">
        <v>417</v>
      </c>
      <c r="I274" s="349" t="s">
        <v>1037</v>
      </c>
      <c r="J274" s="349">
        <v>212218.0</v>
      </c>
      <c r="K274" s="349" t="s">
        <v>160</v>
      </c>
      <c r="L274" s="351">
        <v>728000.0</v>
      </c>
      <c r="M274" s="349">
        <v>43941.0</v>
      </c>
      <c r="N274" s="349">
        <v>-63.4201666667</v>
      </c>
      <c r="O274" s="349">
        <v>50.5488638889</v>
      </c>
      <c r="P274" s="350" t="s">
        <v>419</v>
      </c>
      <c r="Q274" s="349" t="s">
        <v>162</v>
      </c>
      <c r="R274" s="349" t="s">
        <v>157</v>
      </c>
      <c r="S274" s="349" t="s">
        <v>157</v>
      </c>
      <c r="T274" s="349" t="s">
        <v>420</v>
      </c>
      <c r="U274" s="349" t="s">
        <v>421</v>
      </c>
      <c r="V274" s="349" t="s">
        <v>157</v>
      </c>
      <c r="W274" s="350" t="s">
        <v>422</v>
      </c>
      <c r="X274" s="358">
        <v>2020.0</v>
      </c>
      <c r="Y274" s="353">
        <v>1.0</v>
      </c>
      <c r="Z274" s="353">
        <v>31.0</v>
      </c>
      <c r="AA274" s="353">
        <v>194000.0</v>
      </c>
      <c r="AB274" s="353">
        <v>366.0</v>
      </c>
      <c r="AC274" s="405">
        <v>3.45822E7</v>
      </c>
      <c r="AD274" s="36">
        <v>7.344162E8</v>
      </c>
      <c r="AE274" s="353" t="s">
        <v>320</v>
      </c>
      <c r="AF274" s="353"/>
      <c r="AG274" s="353"/>
      <c r="AH274" s="353"/>
      <c r="AI274" s="353"/>
      <c r="AJ274" s="354"/>
    </row>
    <row r="275" ht="15.75" customHeight="1">
      <c r="A275" s="244" t="s">
        <v>309</v>
      </c>
      <c r="B275" s="245">
        <v>1.167377465E9</v>
      </c>
      <c r="C275" s="348" t="s">
        <v>169</v>
      </c>
      <c r="D275" s="353" t="s">
        <v>170</v>
      </c>
      <c r="E275" s="353" t="s">
        <v>171</v>
      </c>
      <c r="F275" s="350">
        <v>9.0096116E7</v>
      </c>
      <c r="G275" s="350" t="s">
        <v>51</v>
      </c>
      <c r="H275" s="349" t="s">
        <v>426</v>
      </c>
      <c r="I275" s="349" t="s">
        <v>1038</v>
      </c>
      <c r="J275" s="349">
        <v>212240.0</v>
      </c>
      <c r="K275" s="349" t="s">
        <v>428</v>
      </c>
      <c r="L275" s="351">
        <v>5.125911E7</v>
      </c>
      <c r="M275" s="349">
        <v>46182.0</v>
      </c>
      <c r="N275" s="349">
        <v>-73.6852222222</v>
      </c>
      <c r="O275" s="349">
        <v>61.6802222222</v>
      </c>
      <c r="P275" s="350" t="s">
        <v>429</v>
      </c>
      <c r="Q275" s="349" t="s">
        <v>162</v>
      </c>
      <c r="R275" s="349" t="s">
        <v>157</v>
      </c>
      <c r="S275" s="349" t="s">
        <v>157</v>
      </c>
      <c r="T275" s="349" t="s">
        <v>157</v>
      </c>
      <c r="U275" s="349" t="s">
        <v>430</v>
      </c>
      <c r="V275" s="349" t="s">
        <v>157</v>
      </c>
      <c r="W275" s="360" t="s">
        <v>431</v>
      </c>
      <c r="X275" s="358">
        <v>2020.0</v>
      </c>
      <c r="Y275" s="353">
        <v>1.0</v>
      </c>
      <c r="Z275" s="353">
        <v>31.0</v>
      </c>
      <c r="AA275" s="353">
        <v>5.713199E7</v>
      </c>
      <c r="AB275" s="353">
        <v>366.0</v>
      </c>
      <c r="AC275" s="405">
        <v>6.6204952E8</v>
      </c>
      <c r="AD275" s="36">
        <v>6.6204952E8</v>
      </c>
      <c r="AE275" s="353" t="s">
        <v>432</v>
      </c>
      <c r="AF275" s="353"/>
      <c r="AG275" s="353"/>
      <c r="AH275" s="353"/>
      <c r="AI275" s="353"/>
      <c r="AJ275" s="354"/>
    </row>
    <row r="276" ht="15.75" customHeight="1">
      <c r="A276" s="189" t="s">
        <v>237</v>
      </c>
      <c r="B276" s="190">
        <v>1.145570769E9</v>
      </c>
      <c r="C276" s="348" t="s">
        <v>401</v>
      </c>
      <c r="D276" s="353" t="s">
        <v>402</v>
      </c>
      <c r="E276" s="353" t="s">
        <v>210</v>
      </c>
      <c r="F276" s="350">
        <v>9.0156969E7</v>
      </c>
      <c r="G276" s="350" t="s">
        <v>41</v>
      </c>
      <c r="H276" s="349" t="s">
        <v>440</v>
      </c>
      <c r="I276" s="349" t="s">
        <v>1039</v>
      </c>
      <c r="J276" s="349">
        <v>2130.0</v>
      </c>
      <c r="K276" s="349" t="s">
        <v>174</v>
      </c>
      <c r="L276" s="351">
        <v>1.0124E8</v>
      </c>
      <c r="M276" s="349">
        <v>44168.0</v>
      </c>
      <c r="N276" s="349">
        <v>-78.4505515833</v>
      </c>
      <c r="O276" s="349">
        <v>48.2852119139</v>
      </c>
      <c r="P276" s="350" t="s">
        <v>442</v>
      </c>
      <c r="Q276" s="349" t="s">
        <v>162</v>
      </c>
      <c r="R276" s="349" t="s">
        <v>443</v>
      </c>
      <c r="S276" s="349" t="s">
        <v>157</v>
      </c>
      <c r="T276" s="349" t="s">
        <v>444</v>
      </c>
      <c r="U276" s="349" t="s">
        <v>254</v>
      </c>
      <c r="V276" s="349" t="s">
        <v>157</v>
      </c>
      <c r="W276" s="360" t="s">
        <v>445</v>
      </c>
      <c r="X276" s="358">
        <v>2020.0</v>
      </c>
      <c r="Y276" s="353">
        <v>1.0</v>
      </c>
      <c r="Z276" s="353">
        <v>31.0</v>
      </c>
      <c r="AA276" s="353">
        <v>6.5329E7</v>
      </c>
      <c r="AB276" s="353">
        <v>366.0</v>
      </c>
      <c r="AC276" s="405">
        <v>7.86114E8</v>
      </c>
      <c r="AD276" s="36">
        <v>1.9981399E9</v>
      </c>
      <c r="AE276" s="353" t="s">
        <v>447</v>
      </c>
      <c r="AF276" s="353"/>
      <c r="AG276" s="353"/>
      <c r="AH276" s="353"/>
      <c r="AI276" s="353"/>
      <c r="AJ276" s="354"/>
    </row>
    <row r="277" ht="15.75" customHeight="1">
      <c r="A277" s="244">
        <v>9.0482043E7</v>
      </c>
      <c r="B277" s="245">
        <v>1.146066668E9</v>
      </c>
      <c r="C277" s="348" t="s">
        <v>461</v>
      </c>
      <c r="D277" s="353" t="s">
        <v>471</v>
      </c>
      <c r="E277" s="353" t="s">
        <v>472</v>
      </c>
      <c r="F277" s="350">
        <v>9.0198573E7</v>
      </c>
      <c r="G277" s="350" t="s">
        <v>469</v>
      </c>
      <c r="H277" s="353" t="s">
        <v>465</v>
      </c>
      <c r="I277" s="353" t="s">
        <v>466</v>
      </c>
      <c r="J277" s="353">
        <v>212233.0</v>
      </c>
      <c r="K277" s="349" t="s">
        <v>467</v>
      </c>
      <c r="L277" s="351">
        <v>5.1041E7</v>
      </c>
      <c r="M277" s="349">
        <v>43850.0</v>
      </c>
      <c r="N277" s="349">
        <v>-76.673797</v>
      </c>
      <c r="O277" s="349">
        <v>49.245976</v>
      </c>
      <c r="P277" s="350" t="s">
        <v>378</v>
      </c>
      <c r="Q277" s="349" t="s">
        <v>176</v>
      </c>
      <c r="R277" s="349" t="s">
        <v>157</v>
      </c>
      <c r="S277" s="349" t="s">
        <v>157</v>
      </c>
      <c r="T277" s="349" t="s">
        <v>177</v>
      </c>
      <c r="U277" s="349" t="s">
        <v>178</v>
      </c>
      <c r="V277" s="349" t="s">
        <v>157</v>
      </c>
      <c r="W277" s="360" t="s">
        <v>468</v>
      </c>
      <c r="X277" s="358">
        <v>2020.0</v>
      </c>
      <c r="Y277" s="353">
        <v>1.0</v>
      </c>
      <c r="Z277" s="353">
        <v>31.0</v>
      </c>
      <c r="AA277" s="353">
        <v>1.9874E7</v>
      </c>
      <c r="AB277" s="353">
        <v>121.0</v>
      </c>
      <c r="AC277" s="405">
        <v>5.643E7</v>
      </c>
      <c r="AD277" s="36">
        <v>5.7796E7</v>
      </c>
      <c r="AE277" s="353" t="s">
        <v>180</v>
      </c>
      <c r="AF277" s="353"/>
      <c r="AG277" s="353"/>
      <c r="AH277" s="353"/>
      <c r="AI277" s="353"/>
      <c r="AJ277" s="354"/>
    </row>
    <row r="278" ht="15.75" customHeight="1">
      <c r="A278" s="267">
        <v>9.0482043E7</v>
      </c>
      <c r="B278" s="267">
        <v>1.146066668E9</v>
      </c>
      <c r="C278" s="472" t="s">
        <v>208</v>
      </c>
      <c r="D278" s="353" t="s">
        <v>209</v>
      </c>
      <c r="E278" s="353" t="s">
        <v>210</v>
      </c>
      <c r="F278" s="350">
        <v>9.0328741E7</v>
      </c>
      <c r="G278" s="350" t="s">
        <v>21</v>
      </c>
      <c r="H278" s="349" t="s">
        <v>500</v>
      </c>
      <c r="I278" s="349" t="s">
        <v>1040</v>
      </c>
      <c r="J278" s="349">
        <v>212228.0</v>
      </c>
      <c r="K278" s="349" t="s">
        <v>199</v>
      </c>
      <c r="L278" s="351">
        <v>1.8974E7</v>
      </c>
      <c r="M278" s="349">
        <v>45805.0</v>
      </c>
      <c r="N278" s="349">
        <v>-77.5546200629</v>
      </c>
      <c r="O278" s="349">
        <v>48.1617105178</v>
      </c>
      <c r="P278" s="350" t="s">
        <v>224</v>
      </c>
      <c r="Q278" s="349" t="s">
        <v>176</v>
      </c>
      <c r="R278" s="349" t="s">
        <v>157</v>
      </c>
      <c r="S278" s="349" t="s">
        <v>157</v>
      </c>
      <c r="T278" s="349" t="s">
        <v>455</v>
      </c>
      <c r="U278" s="349" t="s">
        <v>202</v>
      </c>
      <c r="V278" s="349" t="s">
        <v>157</v>
      </c>
      <c r="W278" s="350" t="s">
        <v>203</v>
      </c>
      <c r="X278" s="358">
        <v>2020.0</v>
      </c>
      <c r="Y278" s="353">
        <v>1.0</v>
      </c>
      <c r="Z278" s="353">
        <v>31.0</v>
      </c>
      <c r="AA278" s="353">
        <v>3.0855E7</v>
      </c>
      <c r="AB278" s="353">
        <v>366.0</v>
      </c>
      <c r="AC278" s="405">
        <v>3.70046E8</v>
      </c>
      <c r="AD278" s="36">
        <v>3.7487E8</v>
      </c>
      <c r="AE278" s="353" t="s">
        <v>502</v>
      </c>
      <c r="AF278" s="353"/>
      <c r="AG278" s="353"/>
      <c r="AH278" s="353"/>
      <c r="AI278" s="353"/>
      <c r="AJ278" s="354"/>
    </row>
    <row r="279" ht="15.75" customHeight="1">
      <c r="C279" s="472" t="s">
        <v>510</v>
      </c>
      <c r="D279" s="353" t="s">
        <v>388</v>
      </c>
      <c r="E279" s="353" t="s">
        <v>389</v>
      </c>
      <c r="F279" s="358" t="s">
        <v>511</v>
      </c>
      <c r="G279" s="358" t="s">
        <v>28</v>
      </c>
      <c r="H279" s="353" t="s">
        <v>1041</v>
      </c>
      <c r="I279" s="353" t="s">
        <v>1042</v>
      </c>
      <c r="J279" s="353">
        <v>212221.0</v>
      </c>
      <c r="K279" s="473" t="s">
        <v>199</v>
      </c>
      <c r="L279" s="353">
        <v>8565000.0</v>
      </c>
      <c r="M279" s="353">
        <v>47081.0</v>
      </c>
      <c r="N279" s="353" t="s">
        <v>1043</v>
      </c>
      <c r="O279" s="353" t="s">
        <v>1044</v>
      </c>
      <c r="P279" s="358" t="s">
        <v>252</v>
      </c>
      <c r="Q279" s="353" t="s">
        <v>176</v>
      </c>
      <c r="R279" s="353" t="s">
        <v>157</v>
      </c>
      <c r="S279" s="353" t="s">
        <v>157</v>
      </c>
      <c r="T279" s="353" t="s">
        <v>444</v>
      </c>
      <c r="U279" s="353" t="s">
        <v>254</v>
      </c>
      <c r="V279" s="353" t="s">
        <v>157</v>
      </c>
      <c r="W279" s="474" t="s">
        <v>481</v>
      </c>
      <c r="X279" s="358">
        <v>2020.0</v>
      </c>
      <c r="Y279" s="353">
        <v>1.0</v>
      </c>
      <c r="Z279" s="353">
        <v>31.0</v>
      </c>
      <c r="AA279" s="353">
        <v>7008000.0</v>
      </c>
      <c r="AB279" s="353">
        <v>366.0</v>
      </c>
      <c r="AC279" s="405">
        <v>1.01548E8</v>
      </c>
      <c r="AD279" s="36">
        <v>1.065988E8</v>
      </c>
      <c r="AE279" s="353" t="s">
        <v>180</v>
      </c>
      <c r="AF279" s="353"/>
      <c r="AG279" s="353"/>
      <c r="AH279" s="353"/>
      <c r="AI279" s="353"/>
      <c r="AJ279" s="354"/>
    </row>
    <row r="280" ht="15.75" customHeight="1">
      <c r="C280" s="348" t="s">
        <v>527</v>
      </c>
      <c r="D280" s="353" t="s">
        <v>534</v>
      </c>
      <c r="E280" s="353" t="s">
        <v>529</v>
      </c>
      <c r="F280" s="350">
        <v>9.0379504E7</v>
      </c>
      <c r="G280" s="350" t="s">
        <v>530</v>
      </c>
      <c r="H280" s="353" t="s">
        <v>531</v>
      </c>
      <c r="I280" s="353" t="s">
        <v>526</v>
      </c>
      <c r="J280" s="353">
        <v>21222.0</v>
      </c>
      <c r="K280" s="349" t="s">
        <v>199</v>
      </c>
      <c r="L280" s="351">
        <v>1904090.0</v>
      </c>
      <c r="M280" s="349">
        <v>45182.0</v>
      </c>
      <c r="N280" s="349">
        <v>-79.2321944444</v>
      </c>
      <c r="O280" s="349">
        <v>49.5737222222</v>
      </c>
      <c r="P280" s="350" t="s">
        <v>378</v>
      </c>
      <c r="Q280" s="349" t="s">
        <v>176</v>
      </c>
      <c r="R280" s="349" t="s">
        <v>157</v>
      </c>
      <c r="S280" s="349" t="s">
        <v>157</v>
      </c>
      <c r="T280" s="349" t="s">
        <v>400</v>
      </c>
      <c r="U280" s="349" t="s">
        <v>202</v>
      </c>
      <c r="V280" s="349" t="s">
        <v>157</v>
      </c>
      <c r="W280" s="360" t="s">
        <v>481</v>
      </c>
      <c r="X280" s="358">
        <v>2020.0</v>
      </c>
      <c r="Y280" s="353">
        <v>1.0</v>
      </c>
      <c r="Z280" s="353">
        <v>31.0</v>
      </c>
      <c r="AA280" s="353">
        <v>1597440.0</v>
      </c>
      <c r="AB280" s="353">
        <v>271.0</v>
      </c>
      <c r="AC280" s="405">
        <v>1.436899E7</v>
      </c>
      <c r="AD280" s="36">
        <v>1.83680532E9</v>
      </c>
      <c r="AE280" s="353" t="s">
        <v>533</v>
      </c>
      <c r="AF280" s="353"/>
      <c r="AG280" s="353"/>
      <c r="AH280" s="353"/>
      <c r="AI280" s="353"/>
      <c r="AJ280" s="354"/>
    </row>
    <row r="281" ht="15.75" customHeight="1">
      <c r="A281" s="265" t="s">
        <v>237</v>
      </c>
      <c r="B281" s="265">
        <v>1.145570769E9</v>
      </c>
      <c r="C281" s="472" t="s">
        <v>550</v>
      </c>
      <c r="D281" s="353" t="s">
        <v>540</v>
      </c>
      <c r="E281" s="353" t="s">
        <v>541</v>
      </c>
      <c r="F281" s="350">
        <v>9.0458738E7</v>
      </c>
      <c r="G281" s="350" t="s">
        <v>546</v>
      </c>
      <c r="H281" s="353" t="s">
        <v>543</v>
      </c>
      <c r="I281" s="353" t="s">
        <v>544</v>
      </c>
      <c r="J281" s="353">
        <v>212220.0</v>
      </c>
      <c r="K281" s="349" t="s">
        <v>199</v>
      </c>
      <c r="L281" s="351">
        <v>6.2E7</v>
      </c>
      <c r="M281" s="349">
        <v>45085.0</v>
      </c>
      <c r="N281" s="349">
        <v>-76.1463888889</v>
      </c>
      <c r="O281" s="349">
        <v>49.4983333333</v>
      </c>
      <c r="P281" s="350" t="s">
        <v>378</v>
      </c>
      <c r="Q281" s="349" t="s">
        <v>176</v>
      </c>
      <c r="R281" s="349" t="s">
        <v>157</v>
      </c>
      <c r="S281" s="349" t="s">
        <v>157</v>
      </c>
      <c r="T281" s="349" t="s">
        <v>545</v>
      </c>
      <c r="U281" s="349" t="s">
        <v>178</v>
      </c>
      <c r="V281" s="349" t="s">
        <v>157</v>
      </c>
      <c r="W281" s="360" t="s">
        <v>481</v>
      </c>
      <c r="X281" s="358">
        <v>2020.0</v>
      </c>
      <c r="Y281" s="353">
        <v>1.0</v>
      </c>
      <c r="Z281" s="353">
        <v>31.0</v>
      </c>
      <c r="AA281" s="353">
        <v>4.0259E7</v>
      </c>
      <c r="AB281" s="353">
        <v>366.0</v>
      </c>
      <c r="AC281" s="405">
        <v>4.77494E8</v>
      </c>
      <c r="AD281" s="36">
        <v>4.79181E8</v>
      </c>
      <c r="AE281" s="353" t="s">
        <v>180</v>
      </c>
      <c r="AF281" s="353"/>
      <c r="AG281" s="353"/>
      <c r="AH281" s="353"/>
      <c r="AI281" s="353"/>
      <c r="AJ281" s="354"/>
    </row>
    <row r="282" ht="15.75" customHeight="1">
      <c r="A282" s="265" t="s">
        <v>351</v>
      </c>
      <c r="B282" s="265">
        <v>1.170258231E9</v>
      </c>
      <c r="C282" s="472" t="s">
        <v>581</v>
      </c>
      <c r="D282" s="358" t="s">
        <v>581</v>
      </c>
      <c r="E282" s="358" t="s">
        <v>581</v>
      </c>
      <c r="F282" s="350">
        <v>9.0498775E7</v>
      </c>
      <c r="G282" s="350" t="s">
        <v>569</v>
      </c>
      <c r="H282" s="353" t="s">
        <v>570</v>
      </c>
      <c r="I282" s="353" t="s">
        <v>575</v>
      </c>
      <c r="J282" s="353">
        <v>21222.0</v>
      </c>
      <c r="K282" s="349" t="s">
        <v>199</v>
      </c>
      <c r="L282" s="351">
        <v>1.51398E8</v>
      </c>
      <c r="M282" s="349">
        <v>67484.0</v>
      </c>
      <c r="N282" s="349">
        <v>-77.7525081265</v>
      </c>
      <c r="O282" s="349">
        <v>48.0992901277</v>
      </c>
      <c r="P282" s="350" t="s">
        <v>224</v>
      </c>
      <c r="Q282" s="349" t="s">
        <v>176</v>
      </c>
      <c r="R282" s="349" t="s">
        <v>157</v>
      </c>
      <c r="S282" s="349" t="s">
        <v>157</v>
      </c>
      <c r="T282" s="349" t="s">
        <v>455</v>
      </c>
      <c r="U282" s="349" t="s">
        <v>202</v>
      </c>
      <c r="V282" s="349" t="s">
        <v>157</v>
      </c>
      <c r="W282" s="350" t="s">
        <v>203</v>
      </c>
      <c r="X282" s="358">
        <v>2020.0</v>
      </c>
      <c r="Y282" s="353">
        <v>1.0</v>
      </c>
      <c r="Z282" s="353">
        <v>31.0</v>
      </c>
      <c r="AA282" s="353">
        <v>6.6021E7</v>
      </c>
      <c r="AB282" s="353">
        <v>311.0</v>
      </c>
      <c r="AC282" s="405">
        <v>4.90066E8</v>
      </c>
      <c r="AD282" s="36">
        <v>5.32972E8</v>
      </c>
      <c r="AE282" s="353" t="s">
        <v>572</v>
      </c>
      <c r="AF282" s="353"/>
      <c r="AG282" s="353"/>
      <c r="AH282" s="353"/>
      <c r="AI282" s="353"/>
      <c r="AJ282" s="354"/>
    </row>
    <row r="283" ht="15.75" customHeight="1">
      <c r="A283" s="265" t="s">
        <v>189</v>
      </c>
      <c r="B283" s="265">
        <v>1.165314676E9</v>
      </c>
      <c r="C283" s="363" t="s">
        <v>276</v>
      </c>
      <c r="D283" s="353" t="s">
        <v>277</v>
      </c>
      <c r="E283" s="353" t="s">
        <v>278</v>
      </c>
      <c r="F283" s="350">
        <v>9.0510397E7</v>
      </c>
      <c r="G283" s="360" t="s">
        <v>358</v>
      </c>
      <c r="H283" s="353" t="s">
        <v>359</v>
      </c>
      <c r="I283" s="353" t="s">
        <v>157</v>
      </c>
      <c r="J283" s="353">
        <v>2122.0</v>
      </c>
      <c r="K283" s="475" t="s">
        <v>174</v>
      </c>
      <c r="L283" s="353">
        <v>1.007E7</v>
      </c>
      <c r="M283" s="353">
        <v>44222.0</v>
      </c>
      <c r="N283" s="353" t="s">
        <v>370</v>
      </c>
      <c r="O283" s="353" t="s">
        <v>371</v>
      </c>
      <c r="P283" s="350" t="s">
        <v>360</v>
      </c>
      <c r="Q283" s="349" t="s">
        <v>162</v>
      </c>
      <c r="R283" s="349" t="s">
        <v>361</v>
      </c>
      <c r="S283" s="349" t="s">
        <v>157</v>
      </c>
      <c r="T283" s="349" t="s">
        <v>362</v>
      </c>
      <c r="U283" s="349" t="s">
        <v>363</v>
      </c>
      <c r="V283" s="349" t="s">
        <v>157</v>
      </c>
      <c r="W283" s="350" t="s">
        <v>164</v>
      </c>
      <c r="X283" s="358">
        <v>2020.0</v>
      </c>
      <c r="Y283" s="353">
        <v>1.0</v>
      </c>
      <c r="Z283" s="353">
        <v>31.0</v>
      </c>
      <c r="AA283" s="353">
        <v>1.007E7</v>
      </c>
      <c r="AB283" s="353">
        <v>366.0</v>
      </c>
      <c r="AC283" s="405">
        <v>1.90694E9</v>
      </c>
      <c r="AD283" s="36">
        <v>3.69880671E9</v>
      </c>
      <c r="AE283" s="353" t="s">
        <v>320</v>
      </c>
      <c r="AF283" s="353"/>
      <c r="AG283" s="353"/>
      <c r="AH283" s="353"/>
      <c r="AI283" s="353"/>
      <c r="AJ283" s="354"/>
    </row>
    <row r="284" ht="15.75" customHeight="1">
      <c r="A284" s="267" t="s">
        <v>239</v>
      </c>
      <c r="B284" s="267">
        <v>3.368219922E9</v>
      </c>
      <c r="C284" s="348" t="s">
        <v>258</v>
      </c>
      <c r="D284" s="353" t="s">
        <v>259</v>
      </c>
      <c r="E284" s="353" t="s">
        <v>260</v>
      </c>
      <c r="F284" s="350">
        <v>9.0518259E7</v>
      </c>
      <c r="G284" s="350" t="s">
        <v>26</v>
      </c>
      <c r="H284" s="349" t="s">
        <v>582</v>
      </c>
      <c r="I284" s="349" t="s">
        <v>1045</v>
      </c>
      <c r="J284" s="349">
        <v>212228.0</v>
      </c>
      <c r="K284" s="349" t="s">
        <v>199</v>
      </c>
      <c r="L284" s="351">
        <v>4.8084E7</v>
      </c>
      <c r="M284" s="349">
        <v>55401.0</v>
      </c>
      <c r="N284" s="349">
        <v>-78.313093</v>
      </c>
      <c r="O284" s="349">
        <v>48.152773</v>
      </c>
      <c r="P284" s="350" t="s">
        <v>252</v>
      </c>
      <c r="Q284" s="349" t="s">
        <v>176</v>
      </c>
      <c r="R284" s="349" t="s">
        <v>157</v>
      </c>
      <c r="S284" s="349" t="s">
        <v>157</v>
      </c>
      <c r="T284" s="349" t="s">
        <v>157</v>
      </c>
      <c r="U284" s="349" t="s">
        <v>254</v>
      </c>
      <c r="V284" s="349" t="s">
        <v>157</v>
      </c>
      <c r="W284" s="350" t="s">
        <v>203</v>
      </c>
      <c r="X284" s="358">
        <v>2020.0</v>
      </c>
      <c r="Y284" s="353">
        <v>1.0</v>
      </c>
      <c r="Z284" s="353">
        <v>0.0</v>
      </c>
      <c r="AA284" s="353">
        <v>0.0</v>
      </c>
      <c r="AB284" s="353">
        <v>0.0</v>
      </c>
      <c r="AC284" s="405">
        <v>0.0</v>
      </c>
      <c r="AD284" s="36">
        <v>1.015273E9</v>
      </c>
      <c r="AE284" s="353" t="s">
        <v>584</v>
      </c>
      <c r="AF284" s="353"/>
      <c r="AG284" s="353"/>
      <c r="AH284" s="353"/>
      <c r="AI284" s="353"/>
      <c r="AJ284" s="354"/>
    </row>
    <row r="285" ht="15.75" customHeight="1">
      <c r="A285" s="265" t="s">
        <v>357</v>
      </c>
      <c r="B285" s="265">
        <v>3.370117692E9</v>
      </c>
      <c r="C285" s="363" t="s">
        <v>276</v>
      </c>
      <c r="D285" s="353" t="s">
        <v>277</v>
      </c>
      <c r="E285" s="353" t="s">
        <v>278</v>
      </c>
      <c r="F285" s="350" t="s">
        <v>338</v>
      </c>
      <c r="G285" s="350" t="s">
        <v>339</v>
      </c>
      <c r="H285" s="349" t="s">
        <v>1046</v>
      </c>
      <c r="I285" s="349" t="s">
        <v>1002</v>
      </c>
      <c r="J285" s="349">
        <v>212215.0</v>
      </c>
      <c r="K285" s="349" t="s">
        <v>160</v>
      </c>
      <c r="L285" s="351">
        <v>5.0689E7</v>
      </c>
      <c r="M285" s="349">
        <v>69577.0</v>
      </c>
      <c r="N285" s="349">
        <v>-67.3125504351</v>
      </c>
      <c r="O285" s="349">
        <v>52.7645752127</v>
      </c>
      <c r="P285" s="350" t="s">
        <v>334</v>
      </c>
      <c r="Q285" s="349" t="s">
        <v>162</v>
      </c>
      <c r="R285" s="349" t="s">
        <v>157</v>
      </c>
      <c r="S285" s="349" t="s">
        <v>157</v>
      </c>
      <c r="T285" s="349" t="s">
        <v>336</v>
      </c>
      <c r="U285" s="349" t="s">
        <v>337</v>
      </c>
      <c r="V285" s="349" t="s">
        <v>157</v>
      </c>
      <c r="W285" s="350" t="s">
        <v>164</v>
      </c>
      <c r="X285" s="358">
        <v>2020.0</v>
      </c>
      <c r="Y285" s="353">
        <v>1.0</v>
      </c>
      <c r="Z285" s="353">
        <v>0.0</v>
      </c>
      <c r="AA285" s="353">
        <v>0.0</v>
      </c>
      <c r="AB285" s="353">
        <v>245.0</v>
      </c>
      <c r="AC285" s="405">
        <v>3.9678908E9</v>
      </c>
      <c r="AD285" s="36">
        <v>4.880408813E10</v>
      </c>
      <c r="AE285" s="353" t="s">
        <v>320</v>
      </c>
      <c r="AF285" s="353"/>
      <c r="AG285" s="353"/>
      <c r="AH285" s="353"/>
      <c r="AI285" s="353"/>
      <c r="AJ285" s="354"/>
    </row>
    <row r="286" ht="15.75" customHeight="1">
      <c r="A286" s="267">
        <v>9.0482043E7</v>
      </c>
      <c r="B286" s="267">
        <v>1.146066668E9</v>
      </c>
      <c r="C286" s="348" t="s">
        <v>169</v>
      </c>
      <c r="D286" s="353" t="s">
        <v>170</v>
      </c>
      <c r="E286" s="353" t="s">
        <v>171</v>
      </c>
      <c r="F286" s="350" t="s">
        <v>620</v>
      </c>
      <c r="G286" s="350" t="s">
        <v>621</v>
      </c>
      <c r="H286" s="349" t="s">
        <v>1047</v>
      </c>
      <c r="I286" s="349" t="s">
        <v>1048</v>
      </c>
      <c r="J286" s="349">
        <v>2130.0</v>
      </c>
      <c r="K286" s="349" t="s">
        <v>174</v>
      </c>
      <c r="L286" s="351">
        <v>6.0077E7</v>
      </c>
      <c r="M286" s="349">
        <v>55493.0</v>
      </c>
      <c r="N286" s="349">
        <v>-77.788861</v>
      </c>
      <c r="O286" s="349">
        <v>49.759722</v>
      </c>
      <c r="P286" s="350" t="s">
        <v>175</v>
      </c>
      <c r="Q286" s="349" t="s">
        <v>176</v>
      </c>
      <c r="R286" s="349" t="s">
        <v>157</v>
      </c>
      <c r="S286" s="349" t="s">
        <v>157</v>
      </c>
      <c r="T286" s="349" t="s">
        <v>177</v>
      </c>
      <c r="U286" s="349" t="s">
        <v>178</v>
      </c>
      <c r="V286" s="349" t="s">
        <v>157</v>
      </c>
      <c r="W286" s="360" t="s">
        <v>623</v>
      </c>
      <c r="X286" s="358">
        <v>2020.0</v>
      </c>
      <c r="Y286" s="353">
        <v>1.0</v>
      </c>
      <c r="Z286" s="353">
        <v>18.0</v>
      </c>
      <c r="AA286" s="353">
        <v>80334.07</v>
      </c>
      <c r="AB286" s="353">
        <v>273.0</v>
      </c>
      <c r="AC286" s="405">
        <v>1.7684151139E8</v>
      </c>
      <c r="AD286" s="36">
        <v>1.7684151139E8</v>
      </c>
      <c r="AE286" s="353" t="s">
        <v>627</v>
      </c>
      <c r="AF286" s="353"/>
      <c r="AG286" s="353"/>
      <c r="AH286" s="353"/>
      <c r="AI286" s="353"/>
      <c r="AJ286" s="354"/>
    </row>
    <row r="287" ht="15.75" customHeight="1">
      <c r="A287" s="265" t="s">
        <v>237</v>
      </c>
      <c r="B287" s="265">
        <v>1.145570769E9</v>
      </c>
      <c r="C287" s="348" t="s">
        <v>632</v>
      </c>
      <c r="D287" s="353" t="s">
        <v>647</v>
      </c>
      <c r="E287" s="353" t="s">
        <v>648</v>
      </c>
      <c r="F287" s="350" t="s">
        <v>635</v>
      </c>
      <c r="G287" s="350" t="s">
        <v>52</v>
      </c>
      <c r="H287" s="349" t="s">
        <v>636</v>
      </c>
      <c r="I287" s="349" t="s">
        <v>1016</v>
      </c>
      <c r="J287" s="349">
        <v>212398.0</v>
      </c>
      <c r="K287" s="349" t="s">
        <v>637</v>
      </c>
      <c r="L287" s="351">
        <v>0.0</v>
      </c>
      <c r="M287" s="349">
        <v>69748.0</v>
      </c>
      <c r="N287" s="349">
        <v>-72.1963749721</v>
      </c>
      <c r="O287" s="349">
        <v>52.8203674842</v>
      </c>
      <c r="P287" s="350" t="s">
        <v>378</v>
      </c>
      <c r="Q287" s="349" t="s">
        <v>162</v>
      </c>
      <c r="R287" s="349" t="s">
        <v>157</v>
      </c>
      <c r="S287" s="349" t="s">
        <v>157</v>
      </c>
      <c r="T287" s="349" t="s">
        <v>157</v>
      </c>
      <c r="U287" s="349" t="s">
        <v>638</v>
      </c>
      <c r="V287" s="349" t="s">
        <v>157</v>
      </c>
      <c r="W287" s="350" t="s">
        <v>639</v>
      </c>
      <c r="X287" s="358">
        <v>2020.0</v>
      </c>
      <c r="Y287" s="353">
        <v>1.0</v>
      </c>
      <c r="Z287" s="353">
        <v>31.0</v>
      </c>
      <c r="AA287" s="353">
        <v>4215000.0</v>
      </c>
      <c r="AB287" s="353">
        <v>366.0</v>
      </c>
      <c r="AC287" s="405">
        <v>3.9135E7</v>
      </c>
      <c r="AD287" s="36">
        <v>2.657042E9</v>
      </c>
      <c r="AE287" s="353" t="s">
        <v>653</v>
      </c>
      <c r="AF287" s="353"/>
      <c r="AG287" s="353"/>
      <c r="AH287" s="353"/>
      <c r="AI287" s="353"/>
      <c r="AJ287" s="354"/>
    </row>
    <row r="288" ht="15.75" customHeight="1">
      <c r="A288" s="265" t="s">
        <v>302</v>
      </c>
      <c r="B288" s="265">
        <v>1.169372118E9</v>
      </c>
      <c r="C288" s="472" t="s">
        <v>674</v>
      </c>
      <c r="D288" s="353" t="s">
        <v>675</v>
      </c>
      <c r="E288" s="353" t="s">
        <v>676</v>
      </c>
      <c r="F288" s="350" t="s">
        <v>660</v>
      </c>
      <c r="G288" s="350" t="s">
        <v>661</v>
      </c>
      <c r="H288" s="349" t="s">
        <v>662</v>
      </c>
      <c r="I288" s="349" t="s">
        <v>157</v>
      </c>
      <c r="J288" s="349">
        <v>212228.0</v>
      </c>
      <c r="K288" s="349" t="s">
        <v>199</v>
      </c>
      <c r="L288" s="351">
        <v>282000.0</v>
      </c>
      <c r="M288" s="349">
        <v>63364.0</v>
      </c>
      <c r="N288" s="349">
        <v>-76.0656296258</v>
      </c>
      <c r="O288" s="349">
        <v>52.7051105262</v>
      </c>
      <c r="P288" s="350" t="s">
        <v>378</v>
      </c>
      <c r="Q288" s="349" t="s">
        <v>176</v>
      </c>
      <c r="R288" s="349" t="s">
        <v>157</v>
      </c>
      <c r="S288" s="349" t="s">
        <v>157</v>
      </c>
      <c r="T288" s="349" t="s">
        <v>157</v>
      </c>
      <c r="U288" s="349" t="s">
        <v>638</v>
      </c>
      <c r="V288" s="349" t="s">
        <v>157</v>
      </c>
      <c r="W288" s="360" t="s">
        <v>481</v>
      </c>
      <c r="X288" s="358">
        <v>2020.0</v>
      </c>
      <c r="Y288" s="353">
        <v>1.0</v>
      </c>
      <c r="Z288" s="353">
        <v>0.0</v>
      </c>
      <c r="AA288" s="353">
        <v>0.0</v>
      </c>
      <c r="AB288" s="353">
        <v>0.0</v>
      </c>
      <c r="AC288" s="405">
        <v>0.0</v>
      </c>
      <c r="AD288" s="36">
        <v>3.794276E9</v>
      </c>
      <c r="AE288" s="353" t="s">
        <v>669</v>
      </c>
      <c r="AF288" s="353"/>
      <c r="AG288" s="353"/>
      <c r="AH288" s="353"/>
      <c r="AI288" s="353"/>
      <c r="AJ288" s="354"/>
    </row>
    <row r="289" ht="15.75" customHeight="1">
      <c r="A289" s="267">
        <v>9.0482043E7</v>
      </c>
      <c r="B289" s="267">
        <v>1.146066668E9</v>
      </c>
      <c r="C289" s="348" t="s">
        <v>686</v>
      </c>
      <c r="D289" s="353" t="s">
        <v>701</v>
      </c>
      <c r="E289" s="353" t="s">
        <v>702</v>
      </c>
      <c r="F289" s="350" t="s">
        <v>689</v>
      </c>
      <c r="G289" s="350" t="s">
        <v>690</v>
      </c>
      <c r="H289" s="349" t="s">
        <v>691</v>
      </c>
      <c r="I289" s="349" t="s">
        <v>157</v>
      </c>
      <c r="J289" s="349">
        <v>212240.0</v>
      </c>
      <c r="K289" s="349" t="s">
        <v>428</v>
      </c>
      <c r="L289" s="351">
        <v>1974000.0</v>
      </c>
      <c r="M289" s="349">
        <v>46173.0</v>
      </c>
      <c r="N289" s="349">
        <v>-73.337875455</v>
      </c>
      <c r="O289" s="349">
        <v>61.5947256728</v>
      </c>
      <c r="P289" s="350" t="s">
        <v>429</v>
      </c>
      <c r="Q289" s="349" t="s">
        <v>162</v>
      </c>
      <c r="R289" s="349" t="s">
        <v>692</v>
      </c>
      <c r="S289" s="349" t="s">
        <v>157</v>
      </c>
      <c r="T289" s="349" t="s">
        <v>157</v>
      </c>
      <c r="U289" s="349" t="s">
        <v>693</v>
      </c>
      <c r="V289" s="349" t="s">
        <v>157</v>
      </c>
      <c r="W289" s="350" t="s">
        <v>694</v>
      </c>
      <c r="X289" s="358">
        <v>2020.0</v>
      </c>
      <c r="Y289" s="353">
        <v>1.0</v>
      </c>
      <c r="Z289" s="353">
        <v>31.0</v>
      </c>
      <c r="AA289" s="353">
        <v>2.3463E7</v>
      </c>
      <c r="AB289" s="353">
        <v>365.0</v>
      </c>
      <c r="AC289" s="405">
        <v>3.38296E8</v>
      </c>
      <c r="AD289" s="36">
        <v>3.38296E8</v>
      </c>
      <c r="AE289" s="353" t="s">
        <v>695</v>
      </c>
      <c r="AF289" s="353"/>
      <c r="AG289" s="353"/>
      <c r="AH289" s="353"/>
      <c r="AI289" s="353"/>
      <c r="AJ289" s="354"/>
    </row>
    <row r="290" ht="15.75" customHeight="1">
      <c r="A290" s="267" t="s">
        <v>239</v>
      </c>
      <c r="B290" s="267">
        <v>3.368219922E9</v>
      </c>
      <c r="C290" s="472" t="s">
        <v>550</v>
      </c>
      <c r="D290" s="353" t="s">
        <v>540</v>
      </c>
      <c r="E290" s="353" t="s">
        <v>541</v>
      </c>
      <c r="F290" s="350" t="s">
        <v>705</v>
      </c>
      <c r="G290" s="350" t="s">
        <v>20</v>
      </c>
      <c r="H290" s="349" t="s">
        <v>543</v>
      </c>
      <c r="I290" s="349" t="s">
        <v>1049</v>
      </c>
      <c r="J290" s="349">
        <v>212228.0</v>
      </c>
      <c r="K290" s="349" t="s">
        <v>199</v>
      </c>
      <c r="L290" s="351">
        <v>5000.0</v>
      </c>
      <c r="M290" s="349">
        <v>44978.0</v>
      </c>
      <c r="N290" s="349">
        <v>-75.7647222222</v>
      </c>
      <c r="O290" s="349">
        <v>48.9922222222</v>
      </c>
      <c r="P290" s="350" t="s">
        <v>706</v>
      </c>
      <c r="Q290" s="349" t="s">
        <v>176</v>
      </c>
      <c r="R290" s="349" t="s">
        <v>157</v>
      </c>
      <c r="S290" s="349" t="s">
        <v>157</v>
      </c>
      <c r="T290" s="349" t="s">
        <v>177</v>
      </c>
      <c r="U290" s="349" t="s">
        <v>178</v>
      </c>
      <c r="V290" s="349" t="s">
        <v>157</v>
      </c>
      <c r="W290" s="360" t="s">
        <v>481</v>
      </c>
      <c r="X290" s="358">
        <v>2020.0</v>
      </c>
      <c r="Y290" s="353">
        <v>1.0</v>
      </c>
      <c r="Z290" s="353">
        <v>31.0</v>
      </c>
      <c r="AA290" s="353">
        <v>110000.0</v>
      </c>
      <c r="AB290" s="353">
        <v>366.0</v>
      </c>
      <c r="AC290" s="405">
        <v>1301000.0</v>
      </c>
      <c r="AD290" s="36">
        <v>1.35681E8</v>
      </c>
      <c r="AE290" s="353" t="s">
        <v>707</v>
      </c>
      <c r="AF290" s="353"/>
      <c r="AG290" s="353"/>
      <c r="AH290" s="353"/>
      <c r="AI290" s="353"/>
      <c r="AJ290" s="354"/>
    </row>
    <row r="291" ht="15.75" customHeight="1">
      <c r="A291" s="265" t="s">
        <v>207</v>
      </c>
      <c r="B291" s="265">
        <v>1.145657301E9</v>
      </c>
      <c r="C291" s="472" t="s">
        <v>550</v>
      </c>
      <c r="D291" s="353" t="s">
        <v>540</v>
      </c>
      <c r="E291" s="353" t="s">
        <v>541</v>
      </c>
      <c r="F291" s="350" t="s">
        <v>553</v>
      </c>
      <c r="G291" s="350" t="s">
        <v>556</v>
      </c>
      <c r="H291" s="353" t="s">
        <v>543</v>
      </c>
      <c r="I291" s="353" t="s">
        <v>544</v>
      </c>
      <c r="J291" s="353">
        <v>212220.0</v>
      </c>
      <c r="K291" s="349" t="s">
        <v>199</v>
      </c>
      <c r="L291" s="351">
        <v>314460.0</v>
      </c>
      <c r="M291" s="349">
        <v>45547.0</v>
      </c>
      <c r="N291" s="349">
        <v>-76.1697222222</v>
      </c>
      <c r="O291" s="349">
        <v>49.4922222222</v>
      </c>
      <c r="P291" s="350" t="s">
        <v>378</v>
      </c>
      <c r="Q291" s="349" t="s">
        <v>176</v>
      </c>
      <c r="R291" s="349" t="s">
        <v>157</v>
      </c>
      <c r="S291" s="349" t="s">
        <v>157</v>
      </c>
      <c r="T291" s="349" t="s">
        <v>545</v>
      </c>
      <c r="U291" s="349" t="s">
        <v>178</v>
      </c>
      <c r="V291" s="349" t="s">
        <v>157</v>
      </c>
      <c r="W291" s="360" t="s">
        <v>481</v>
      </c>
      <c r="X291" s="358">
        <v>2020.0</v>
      </c>
      <c r="Y291" s="353">
        <v>1.0</v>
      </c>
      <c r="Z291" s="353">
        <v>31.0</v>
      </c>
      <c r="AA291" s="353">
        <v>54500.0</v>
      </c>
      <c r="AB291" s="353">
        <v>366.0</v>
      </c>
      <c r="AC291" s="405">
        <v>643200.0</v>
      </c>
      <c r="AD291" s="36">
        <v>1557000.0</v>
      </c>
      <c r="AE291" s="353" t="s">
        <v>555</v>
      </c>
      <c r="AF291" s="353"/>
      <c r="AG291" s="353"/>
      <c r="AH291" s="353"/>
      <c r="AI291" s="353"/>
      <c r="AJ291" s="354"/>
    </row>
    <row r="292" ht="15.75" customHeight="1">
      <c r="A292" s="267">
        <v>1.1701877E7</v>
      </c>
      <c r="B292" s="267">
        <v>1.141891102E9</v>
      </c>
      <c r="C292" s="348" t="s">
        <v>732</v>
      </c>
      <c r="D292" s="353" t="s">
        <v>736</v>
      </c>
      <c r="E292" s="353" t="s">
        <v>737</v>
      </c>
      <c r="F292" s="350" t="s">
        <v>724</v>
      </c>
      <c r="G292" s="350" t="s">
        <v>25</v>
      </c>
      <c r="H292" s="349" t="s">
        <v>725</v>
      </c>
      <c r="I292" s="349" t="s">
        <v>1050</v>
      </c>
      <c r="J292" s="349">
        <v>212218.0</v>
      </c>
      <c r="K292" s="349" t="s">
        <v>160</v>
      </c>
      <c r="L292" s="351">
        <v>1.1819E7</v>
      </c>
      <c r="M292" s="349">
        <v>45359.0</v>
      </c>
      <c r="N292" s="349">
        <v>-67.24353436</v>
      </c>
      <c r="O292" s="349">
        <v>52.83690959</v>
      </c>
      <c r="P292" s="350" t="s">
        <v>334</v>
      </c>
      <c r="Q292" s="349" t="s">
        <v>162</v>
      </c>
      <c r="R292" s="349" t="s">
        <v>726</v>
      </c>
      <c r="S292" s="349" t="s">
        <v>157</v>
      </c>
      <c r="T292" s="349" t="s">
        <v>727</v>
      </c>
      <c r="U292" s="349" t="s">
        <v>638</v>
      </c>
      <c r="V292" s="349" t="s">
        <v>157</v>
      </c>
      <c r="W292" s="350" t="s">
        <v>164</v>
      </c>
      <c r="X292" s="358">
        <v>2020.0</v>
      </c>
      <c r="Y292" s="353">
        <v>1.0</v>
      </c>
      <c r="Z292" s="353">
        <v>31.0</v>
      </c>
      <c r="AA292" s="353">
        <v>1.3498E7</v>
      </c>
      <c r="AB292" s="353">
        <v>366.0</v>
      </c>
      <c r="AC292" s="405">
        <v>1.49522E8</v>
      </c>
      <c r="AD292" s="36">
        <v>5.368229E9</v>
      </c>
      <c r="AE292" s="353" t="s">
        <v>728</v>
      </c>
      <c r="AF292" s="353"/>
      <c r="AG292" s="353"/>
      <c r="AH292" s="353"/>
      <c r="AI292" s="353"/>
      <c r="AJ292" s="354"/>
    </row>
    <row r="293" ht="15.75" customHeight="1">
      <c r="A293" s="267" t="s">
        <v>309</v>
      </c>
      <c r="B293" s="267">
        <v>1.167377465E9</v>
      </c>
      <c r="C293" s="348" t="s">
        <v>750</v>
      </c>
      <c r="D293" s="353" t="s">
        <v>751</v>
      </c>
      <c r="E293" s="353" t="s">
        <v>752</v>
      </c>
      <c r="F293" s="350" t="s">
        <v>746</v>
      </c>
      <c r="G293" s="350" t="s">
        <v>749</v>
      </c>
      <c r="H293" s="353" t="s">
        <v>756</v>
      </c>
      <c r="I293" s="353" t="s">
        <v>198</v>
      </c>
      <c r="J293" s="353">
        <v>212220.0</v>
      </c>
      <c r="K293" s="349" t="s">
        <v>199</v>
      </c>
      <c r="L293" s="351">
        <v>2961500.0</v>
      </c>
      <c r="M293" s="349">
        <v>58185.0</v>
      </c>
      <c r="N293" s="349" t="s">
        <v>157</v>
      </c>
      <c r="O293" s="349" t="s">
        <v>157</v>
      </c>
      <c r="P293" s="350" t="s">
        <v>200</v>
      </c>
      <c r="Q293" s="349" t="s">
        <v>157</v>
      </c>
      <c r="R293" s="349" t="s">
        <v>157</v>
      </c>
      <c r="S293" s="349" t="s">
        <v>157</v>
      </c>
      <c r="T293" s="349" t="s">
        <v>157</v>
      </c>
      <c r="U293" s="349" t="s">
        <v>157</v>
      </c>
      <c r="V293" s="349" t="s">
        <v>748</v>
      </c>
      <c r="W293" s="350" t="s">
        <v>203</v>
      </c>
      <c r="X293" s="358">
        <v>2020.0</v>
      </c>
      <c r="Y293" s="353">
        <v>1.0</v>
      </c>
      <c r="Z293" s="353">
        <v>31.0</v>
      </c>
      <c r="AA293" s="353">
        <v>2182000.0</v>
      </c>
      <c r="AB293" s="353">
        <v>366.0</v>
      </c>
      <c r="AC293" s="405">
        <v>2.649E7</v>
      </c>
      <c r="AD293" s="36">
        <v>1.2093278E10</v>
      </c>
      <c r="AE293" s="353" t="s">
        <v>320</v>
      </c>
      <c r="AF293" s="353"/>
      <c r="AG293" s="405"/>
      <c r="AH293" s="353"/>
      <c r="AI293" s="353"/>
      <c r="AJ293" s="354"/>
    </row>
    <row r="294" ht="15.75" customHeight="1">
      <c r="A294" s="265" t="s">
        <v>351</v>
      </c>
      <c r="B294" s="265">
        <v>1.170258231E9</v>
      </c>
      <c r="C294" s="348" t="s">
        <v>169</v>
      </c>
      <c r="D294" s="353" t="s">
        <v>170</v>
      </c>
      <c r="E294" s="353" t="s">
        <v>171</v>
      </c>
      <c r="F294" s="350" t="s">
        <v>758</v>
      </c>
      <c r="G294" s="350" t="s">
        <v>23</v>
      </c>
      <c r="H294" s="353" t="s">
        <v>183</v>
      </c>
      <c r="I294" s="353" t="s">
        <v>173</v>
      </c>
      <c r="J294" s="353">
        <v>212233.0</v>
      </c>
      <c r="K294" s="349" t="s">
        <v>467</v>
      </c>
      <c r="L294" s="353">
        <v>171.01</v>
      </c>
      <c r="M294" s="353">
        <v>63530.0</v>
      </c>
      <c r="N294" s="353" t="s">
        <v>770</v>
      </c>
      <c r="O294" s="353" t="s">
        <v>771</v>
      </c>
      <c r="P294" s="350" t="s">
        <v>378</v>
      </c>
      <c r="Q294" s="349" t="s">
        <v>176</v>
      </c>
      <c r="R294" s="349" t="s">
        <v>157</v>
      </c>
      <c r="S294" s="349" t="s">
        <v>157</v>
      </c>
      <c r="T294" s="349" t="s">
        <v>177</v>
      </c>
      <c r="U294" s="349" t="s">
        <v>178</v>
      </c>
      <c r="V294" s="349" t="s">
        <v>157</v>
      </c>
      <c r="W294" s="360" t="s">
        <v>760</v>
      </c>
      <c r="X294" s="358">
        <v>2020.0</v>
      </c>
      <c r="Y294" s="353">
        <v>1.0</v>
      </c>
      <c r="Z294" s="353">
        <v>26.0</v>
      </c>
      <c r="AA294" s="353">
        <v>171.01</v>
      </c>
      <c r="AB294" s="353">
        <v>361.0</v>
      </c>
      <c r="AC294" s="405">
        <v>5223.58</v>
      </c>
      <c r="AD294" s="36">
        <v>1.20781093557E9</v>
      </c>
      <c r="AE294" s="353" t="s">
        <v>773</v>
      </c>
      <c r="AF294" s="353"/>
      <c r="AG294" s="405"/>
      <c r="AH294" s="353"/>
      <c r="AI294" s="353"/>
      <c r="AJ294" s="354"/>
    </row>
    <row r="295" ht="15.75" customHeight="1">
      <c r="A295" s="267" t="s">
        <v>184</v>
      </c>
      <c r="B295" s="267">
        <v>1.146439816E9</v>
      </c>
      <c r="C295" s="476" t="s">
        <v>581</v>
      </c>
      <c r="D295" s="371" t="s">
        <v>574</v>
      </c>
      <c r="E295" s="371" t="s">
        <v>575</v>
      </c>
      <c r="F295" s="366" t="s">
        <v>779</v>
      </c>
      <c r="G295" s="366" t="s">
        <v>60</v>
      </c>
      <c r="H295" s="365" t="s">
        <v>1051</v>
      </c>
      <c r="I295" s="365" t="s">
        <v>1052</v>
      </c>
      <c r="J295" s="365">
        <v>21226.0</v>
      </c>
      <c r="K295" s="365" t="s">
        <v>199</v>
      </c>
      <c r="L295" s="367">
        <v>0.0</v>
      </c>
      <c r="M295" s="365">
        <v>68659.0</v>
      </c>
      <c r="N295" s="365">
        <v>-77.7456777778</v>
      </c>
      <c r="O295" s="365">
        <v>48.0782277778</v>
      </c>
      <c r="P295" s="366" t="s">
        <v>224</v>
      </c>
      <c r="Q295" s="365" t="s">
        <v>176</v>
      </c>
      <c r="R295" s="365" t="s">
        <v>157</v>
      </c>
      <c r="S295" s="365" t="s">
        <v>157</v>
      </c>
      <c r="T295" s="365" t="s">
        <v>455</v>
      </c>
      <c r="U295" s="365" t="s">
        <v>202</v>
      </c>
      <c r="V295" s="365" t="s">
        <v>157</v>
      </c>
      <c r="W295" s="368" t="s">
        <v>481</v>
      </c>
      <c r="X295" s="477">
        <v>2020.0</v>
      </c>
      <c r="Y295" s="371">
        <v>1.0</v>
      </c>
      <c r="Z295" s="371">
        <v>31.0</v>
      </c>
      <c r="AA295" s="371">
        <v>302000.0</v>
      </c>
      <c r="AB295" s="371">
        <v>366.0</v>
      </c>
      <c r="AC295" s="372">
        <v>1.3607E7</v>
      </c>
      <c r="AD295" s="370">
        <v>6.6205E8</v>
      </c>
      <c r="AE295" s="371" t="s">
        <v>781</v>
      </c>
      <c r="AF295" s="371"/>
      <c r="AG295" s="371"/>
      <c r="AH295" s="371"/>
      <c r="AI295" s="371"/>
      <c r="AJ295" s="373"/>
    </row>
    <row r="296" ht="15.75" customHeight="1">
      <c r="A296" s="267" t="s">
        <v>436</v>
      </c>
      <c r="B296" s="267">
        <v>1.16047968E9</v>
      </c>
      <c r="C296" s="408" t="s">
        <v>169</v>
      </c>
      <c r="D296" s="414" t="s">
        <v>170</v>
      </c>
      <c r="E296" s="414" t="s">
        <v>171</v>
      </c>
      <c r="F296" s="410">
        <v>5.1951556E7</v>
      </c>
      <c r="G296" s="410" t="s">
        <v>186</v>
      </c>
      <c r="H296" s="414" t="s">
        <v>183</v>
      </c>
      <c r="I296" s="414" t="s">
        <v>173</v>
      </c>
      <c r="J296" s="414">
        <v>2122.0</v>
      </c>
      <c r="K296" s="409" t="s">
        <v>174</v>
      </c>
      <c r="L296" s="414">
        <v>1052000.0</v>
      </c>
      <c r="M296" s="414">
        <v>55489.0</v>
      </c>
      <c r="N296" s="414" t="s">
        <v>191</v>
      </c>
      <c r="O296" s="414" t="s">
        <v>192</v>
      </c>
      <c r="P296" s="410" t="s">
        <v>175</v>
      </c>
      <c r="Q296" s="414" t="s">
        <v>176</v>
      </c>
      <c r="R296" s="414" t="s">
        <v>157</v>
      </c>
      <c r="S296" s="414" t="s">
        <v>157</v>
      </c>
      <c r="T296" s="414" t="s">
        <v>177</v>
      </c>
      <c r="U296" s="414" t="s">
        <v>178</v>
      </c>
      <c r="V296" s="414" t="s">
        <v>157</v>
      </c>
      <c r="W296" s="410" t="s">
        <v>179</v>
      </c>
      <c r="X296" s="457">
        <v>2021.0</v>
      </c>
      <c r="Y296" s="414">
        <v>1.0</v>
      </c>
      <c r="Z296" s="414">
        <v>31.0</v>
      </c>
      <c r="AA296" s="414">
        <v>1052000.0</v>
      </c>
      <c r="AB296" s="414">
        <v>365.0</v>
      </c>
      <c r="AC296" s="458">
        <v>1.4012E7</v>
      </c>
      <c r="AD296" s="413">
        <v>4.21979111E9</v>
      </c>
      <c r="AE296" s="414" t="s">
        <v>180</v>
      </c>
      <c r="AF296" s="414"/>
      <c r="AG296" s="414"/>
      <c r="AH296" s="414"/>
      <c r="AI296" s="414"/>
      <c r="AJ296" s="415"/>
    </row>
    <row r="297" ht="15.75" customHeight="1">
      <c r="A297" s="279" t="s">
        <v>239</v>
      </c>
      <c r="B297" s="279">
        <v>3.368219922E9</v>
      </c>
      <c r="C297" s="384" t="s">
        <v>219</v>
      </c>
      <c r="D297" s="388" t="s">
        <v>220</v>
      </c>
      <c r="E297" s="388" t="s">
        <v>221</v>
      </c>
      <c r="F297" s="356">
        <v>5.3842076E7</v>
      </c>
      <c r="G297" s="356" t="s">
        <v>232</v>
      </c>
      <c r="H297" s="388" t="s">
        <v>228</v>
      </c>
      <c r="I297" s="388" t="s">
        <v>221</v>
      </c>
      <c r="J297" s="388">
        <v>212220.0</v>
      </c>
      <c r="K297" s="385" t="s">
        <v>199</v>
      </c>
      <c r="L297" s="388">
        <v>525000.0</v>
      </c>
      <c r="M297" s="388">
        <v>45208.0</v>
      </c>
      <c r="N297" s="388" t="s">
        <v>244</v>
      </c>
      <c r="O297" s="388" t="s">
        <v>245</v>
      </c>
      <c r="P297" s="356" t="s">
        <v>224</v>
      </c>
      <c r="Q297" s="388" t="s">
        <v>162</v>
      </c>
      <c r="R297" s="388" t="s">
        <v>225</v>
      </c>
      <c r="S297" s="388" t="s">
        <v>157</v>
      </c>
      <c r="T297" s="388" t="s">
        <v>201</v>
      </c>
      <c r="U297" s="388" t="s">
        <v>202</v>
      </c>
      <c r="V297" s="388" t="s">
        <v>157</v>
      </c>
      <c r="W297" s="356" t="s">
        <v>203</v>
      </c>
      <c r="X297" s="357">
        <v>2021.0</v>
      </c>
      <c r="Y297" s="388">
        <v>1.0</v>
      </c>
      <c r="Z297" s="388">
        <v>21.0</v>
      </c>
      <c r="AA297" s="388">
        <v>525000.0</v>
      </c>
      <c r="AB297" s="388">
        <v>234.0</v>
      </c>
      <c r="AC297" s="395">
        <v>1.8975E7</v>
      </c>
      <c r="AD297" s="35">
        <v>4.01685E8</v>
      </c>
      <c r="AE297" s="388" t="s">
        <v>246</v>
      </c>
      <c r="AF297" s="388"/>
      <c r="AG297" s="388"/>
      <c r="AH297" s="388"/>
      <c r="AI297" s="388"/>
      <c r="AJ297" s="389"/>
    </row>
    <row r="298" ht="15.75" customHeight="1">
      <c r="C298" s="392" t="s">
        <v>276</v>
      </c>
      <c r="D298" s="388" t="s">
        <v>277</v>
      </c>
      <c r="E298" s="388" t="s">
        <v>278</v>
      </c>
      <c r="F298" s="356">
        <v>5.4136049E7</v>
      </c>
      <c r="G298" s="356" t="s">
        <v>285</v>
      </c>
      <c r="H298" s="388" t="s">
        <v>288</v>
      </c>
      <c r="I298" s="388" t="s">
        <v>157</v>
      </c>
      <c r="J298" s="388">
        <v>21221.0</v>
      </c>
      <c r="K298" s="385" t="s">
        <v>160</v>
      </c>
      <c r="L298" s="388">
        <v>3.03658E8</v>
      </c>
      <c r="M298" s="388">
        <v>67321.0</v>
      </c>
      <c r="N298" s="388" t="s">
        <v>157</v>
      </c>
      <c r="O298" s="388" t="s">
        <v>157</v>
      </c>
      <c r="P298" s="356" t="s">
        <v>273</v>
      </c>
      <c r="Q298" s="388" t="s">
        <v>157</v>
      </c>
      <c r="R298" s="388" t="s">
        <v>157</v>
      </c>
      <c r="S298" s="388" t="s">
        <v>157</v>
      </c>
      <c r="T298" s="388" t="s">
        <v>157</v>
      </c>
      <c r="U298" s="388" t="s">
        <v>157</v>
      </c>
      <c r="V298" s="388" t="s">
        <v>283</v>
      </c>
      <c r="W298" s="356" t="s">
        <v>164</v>
      </c>
      <c r="X298" s="357">
        <v>2021.0</v>
      </c>
      <c r="Y298" s="388">
        <v>1.0</v>
      </c>
      <c r="Z298" s="388">
        <v>31.0</v>
      </c>
      <c r="AA298" s="388">
        <v>3.03658E8</v>
      </c>
      <c r="AB298" s="388">
        <v>365.0</v>
      </c>
      <c r="AC298" s="395">
        <v>3.589584E9</v>
      </c>
      <c r="AD298" s="35">
        <v>3.589584E9</v>
      </c>
      <c r="AE298" s="388" t="s">
        <v>275</v>
      </c>
      <c r="AF298" s="388"/>
      <c r="AG298" s="388"/>
      <c r="AH298" s="388"/>
      <c r="AI298" s="388"/>
      <c r="AJ298" s="389"/>
    </row>
    <row r="299" ht="15.75" customHeight="1">
      <c r="A299" s="279" t="s">
        <v>631</v>
      </c>
      <c r="B299" s="279">
        <v>1.143369214E9</v>
      </c>
      <c r="C299" s="384" t="s">
        <v>289</v>
      </c>
      <c r="D299" s="388" t="s">
        <v>303</v>
      </c>
      <c r="E299" s="388" t="s">
        <v>293</v>
      </c>
      <c r="F299" s="356">
        <v>5.4177746E7</v>
      </c>
      <c r="G299" s="356" t="s">
        <v>289</v>
      </c>
      <c r="H299" s="385" t="s">
        <v>292</v>
      </c>
      <c r="I299" s="385" t="s">
        <v>1053</v>
      </c>
      <c r="J299" s="385">
        <v>21238.0</v>
      </c>
      <c r="K299" s="394" t="s">
        <v>294</v>
      </c>
      <c r="L299" s="386">
        <v>1.77816E8</v>
      </c>
      <c r="M299" s="385">
        <v>43811.0</v>
      </c>
      <c r="N299" s="385">
        <v>-71.0586111111</v>
      </c>
      <c r="O299" s="385">
        <v>48.5163888889</v>
      </c>
      <c r="P299" s="356" t="s">
        <v>295</v>
      </c>
      <c r="Q299" s="385" t="s">
        <v>176</v>
      </c>
      <c r="R299" s="385" t="s">
        <v>157</v>
      </c>
      <c r="S299" s="385" t="s">
        <v>157</v>
      </c>
      <c r="T299" s="385" t="s">
        <v>296</v>
      </c>
      <c r="U299" s="385" t="s">
        <v>297</v>
      </c>
      <c r="V299" s="385" t="s">
        <v>157</v>
      </c>
      <c r="W299" s="356" t="s">
        <v>298</v>
      </c>
      <c r="X299" s="357">
        <v>2021.0</v>
      </c>
      <c r="Y299" s="388">
        <v>1.0</v>
      </c>
      <c r="Z299" s="388">
        <v>0.0</v>
      </c>
      <c r="AA299" s="388">
        <v>0.0</v>
      </c>
      <c r="AB299" s="388">
        <v>0.0</v>
      </c>
      <c r="AC299" s="395">
        <v>0.0</v>
      </c>
      <c r="AD299" s="35">
        <v>4.79557E9</v>
      </c>
      <c r="AE299" s="388" t="s">
        <v>180</v>
      </c>
      <c r="AF299" s="388"/>
      <c r="AG299" s="388"/>
      <c r="AH299" s="388"/>
      <c r="AI299" s="388"/>
      <c r="AJ299" s="389"/>
    </row>
    <row r="300" ht="15.75" customHeight="1">
      <c r="A300" s="279" t="s">
        <v>239</v>
      </c>
      <c r="B300" s="279">
        <v>3.368219922E9</v>
      </c>
      <c r="C300" s="384" t="s">
        <v>310</v>
      </c>
      <c r="D300" s="388" t="s">
        <v>311</v>
      </c>
      <c r="E300" s="388" t="s">
        <v>312</v>
      </c>
      <c r="F300" s="356">
        <v>5.4265962E7</v>
      </c>
      <c r="G300" s="356" t="s">
        <v>310</v>
      </c>
      <c r="H300" s="388" t="s">
        <v>322</v>
      </c>
      <c r="I300" s="388" t="s">
        <v>314</v>
      </c>
      <c r="J300" s="388">
        <v>212398.0</v>
      </c>
      <c r="K300" s="394" t="s">
        <v>315</v>
      </c>
      <c r="L300" s="386">
        <v>7.4702E7</v>
      </c>
      <c r="M300" s="385">
        <v>57465.0</v>
      </c>
      <c r="N300" s="385">
        <v>-75.5416664983</v>
      </c>
      <c r="O300" s="385">
        <v>46.3916666607</v>
      </c>
      <c r="P300" s="356" t="s">
        <v>316</v>
      </c>
      <c r="Q300" s="385" t="s">
        <v>162</v>
      </c>
      <c r="R300" s="385" t="s">
        <v>317</v>
      </c>
      <c r="S300" s="385" t="s">
        <v>157</v>
      </c>
      <c r="T300" s="385" t="s">
        <v>318</v>
      </c>
      <c r="U300" s="385" t="s">
        <v>254</v>
      </c>
      <c r="V300" s="385" t="s">
        <v>157</v>
      </c>
      <c r="W300" s="356" t="s">
        <v>319</v>
      </c>
      <c r="X300" s="357">
        <v>2021.0</v>
      </c>
      <c r="Y300" s="388">
        <v>1.0</v>
      </c>
      <c r="Z300" s="388">
        <v>31.0</v>
      </c>
      <c r="AA300" s="388">
        <v>9.3159E7</v>
      </c>
      <c r="AB300" s="388">
        <v>365.0</v>
      </c>
      <c r="AC300" s="395">
        <v>7.31585E8</v>
      </c>
      <c r="AD300" s="35">
        <v>7.31585E8</v>
      </c>
      <c r="AE300" s="388" t="s">
        <v>320</v>
      </c>
      <c r="AF300" s="388"/>
      <c r="AG300" s="388"/>
      <c r="AH300" s="388"/>
      <c r="AI300" s="388"/>
      <c r="AJ300" s="389"/>
    </row>
    <row r="301" ht="15.75" customHeight="1">
      <c r="A301" s="279" t="s">
        <v>643</v>
      </c>
      <c r="B301" s="279">
        <v>1.167354076E9</v>
      </c>
      <c r="C301" s="384" t="s">
        <v>387</v>
      </c>
      <c r="D301" s="388" t="s">
        <v>388</v>
      </c>
      <c r="E301" s="388" t="s">
        <v>389</v>
      </c>
      <c r="F301" s="356">
        <v>5.4785654E7</v>
      </c>
      <c r="G301" s="356" t="s">
        <v>381</v>
      </c>
      <c r="H301" s="388" t="s">
        <v>395</v>
      </c>
      <c r="I301" s="388" t="s">
        <v>396</v>
      </c>
      <c r="J301" s="388">
        <v>212220.0</v>
      </c>
      <c r="K301" s="462" t="s">
        <v>199</v>
      </c>
      <c r="L301" s="388">
        <v>1013300.0</v>
      </c>
      <c r="M301" s="388">
        <v>44152.0</v>
      </c>
      <c r="N301" s="388" t="s">
        <v>392</v>
      </c>
      <c r="O301" s="388" t="s">
        <v>393</v>
      </c>
      <c r="P301" s="356" t="s">
        <v>378</v>
      </c>
      <c r="Q301" s="385" t="s">
        <v>176</v>
      </c>
      <c r="R301" s="385" t="s">
        <v>157</v>
      </c>
      <c r="S301" s="385" t="s">
        <v>157</v>
      </c>
      <c r="T301" s="385" t="s">
        <v>157</v>
      </c>
      <c r="U301" s="385" t="s">
        <v>202</v>
      </c>
      <c r="V301" s="385" t="s">
        <v>157</v>
      </c>
      <c r="W301" s="356" t="s">
        <v>379</v>
      </c>
      <c r="X301" s="357">
        <v>2021.0</v>
      </c>
      <c r="Y301" s="388">
        <v>1.0</v>
      </c>
      <c r="Z301" s="388">
        <v>31.0</v>
      </c>
      <c r="AA301" s="388">
        <v>1013300.0</v>
      </c>
      <c r="AB301" s="388">
        <v>365.0</v>
      </c>
      <c r="AC301" s="395">
        <v>5.30278E7</v>
      </c>
      <c r="AD301" s="35">
        <v>5.30278E7</v>
      </c>
      <c r="AE301" s="388" t="s">
        <v>390</v>
      </c>
      <c r="AF301" s="388"/>
      <c r="AG301" s="388"/>
      <c r="AH301" s="388"/>
      <c r="AI301" s="388"/>
      <c r="AJ301" s="389"/>
    </row>
    <row r="302" ht="15.75" customHeight="1">
      <c r="A302" s="279" t="s">
        <v>239</v>
      </c>
      <c r="B302" s="279">
        <v>3.368219922E9</v>
      </c>
      <c r="C302" s="384" t="s">
        <v>401</v>
      </c>
      <c r="D302" s="388" t="s">
        <v>402</v>
      </c>
      <c r="E302" s="388" t="s">
        <v>210</v>
      </c>
      <c r="F302" s="356">
        <v>5.559295E7</v>
      </c>
      <c r="G302" s="356" t="s">
        <v>33</v>
      </c>
      <c r="H302" s="385" t="s">
        <v>403</v>
      </c>
      <c r="I302" s="385" t="s">
        <v>1054</v>
      </c>
      <c r="J302" s="385">
        <v>2131.0</v>
      </c>
      <c r="K302" s="385" t="s">
        <v>174</v>
      </c>
      <c r="L302" s="386">
        <v>4.9955E7</v>
      </c>
      <c r="M302" s="385">
        <v>46113.0</v>
      </c>
      <c r="N302" s="385">
        <v>-77.8738694444</v>
      </c>
      <c r="O302" s="385">
        <v>48.0890888889</v>
      </c>
      <c r="P302" s="356" t="s">
        <v>224</v>
      </c>
      <c r="Q302" s="385" t="s">
        <v>162</v>
      </c>
      <c r="R302" s="385" t="s">
        <v>157</v>
      </c>
      <c r="S302" s="385" t="s">
        <v>405</v>
      </c>
      <c r="T302" s="385" t="s">
        <v>201</v>
      </c>
      <c r="U302" s="385" t="s">
        <v>202</v>
      </c>
      <c r="V302" s="385" t="s">
        <v>157</v>
      </c>
      <c r="W302" s="356" t="s">
        <v>379</v>
      </c>
      <c r="X302" s="357">
        <v>2021.0</v>
      </c>
      <c r="Y302" s="388">
        <v>1.0</v>
      </c>
      <c r="Z302" s="388">
        <v>31.0</v>
      </c>
      <c r="AA302" s="388">
        <v>2.0571E8</v>
      </c>
      <c r="AB302" s="388">
        <v>365.0</v>
      </c>
      <c r="AC302" s="395">
        <v>2.3193649E9</v>
      </c>
      <c r="AD302" s="35">
        <v>2.9965282E9</v>
      </c>
      <c r="AE302" s="388" t="s">
        <v>180</v>
      </c>
      <c r="AF302" s="388"/>
      <c r="AG302" s="388"/>
      <c r="AH302" s="388"/>
      <c r="AI302" s="388"/>
      <c r="AJ302" s="389"/>
    </row>
    <row r="303" ht="15.75" customHeight="1">
      <c r="A303" s="279" t="s">
        <v>239</v>
      </c>
      <c r="B303" s="279">
        <v>3.368219922E9</v>
      </c>
      <c r="C303" s="384" t="s">
        <v>413</v>
      </c>
      <c r="D303" s="388" t="s">
        <v>414</v>
      </c>
      <c r="E303" s="388" t="s">
        <v>415</v>
      </c>
      <c r="F303" s="356">
        <v>9.0089426E7</v>
      </c>
      <c r="G303" s="356" t="s">
        <v>416</v>
      </c>
      <c r="H303" s="385" t="s">
        <v>417</v>
      </c>
      <c r="I303" s="385" t="s">
        <v>1055</v>
      </c>
      <c r="J303" s="385">
        <v>212219.0</v>
      </c>
      <c r="K303" s="385" t="s">
        <v>160</v>
      </c>
      <c r="L303" s="386">
        <v>728000.0</v>
      </c>
      <c r="M303" s="385">
        <v>43941.0</v>
      </c>
      <c r="N303" s="385">
        <v>-63.4201666667</v>
      </c>
      <c r="O303" s="385">
        <v>50.5488638889</v>
      </c>
      <c r="P303" s="356" t="s">
        <v>419</v>
      </c>
      <c r="Q303" s="385" t="s">
        <v>162</v>
      </c>
      <c r="R303" s="385" t="s">
        <v>157</v>
      </c>
      <c r="S303" s="385" t="s">
        <v>157</v>
      </c>
      <c r="T303" s="385" t="s">
        <v>420</v>
      </c>
      <c r="U303" s="385" t="s">
        <v>421</v>
      </c>
      <c r="V303" s="385" t="s">
        <v>157</v>
      </c>
      <c r="W303" s="356" t="s">
        <v>422</v>
      </c>
      <c r="X303" s="357">
        <v>2021.0</v>
      </c>
      <c r="Y303" s="388">
        <v>1.0</v>
      </c>
      <c r="Z303" s="388">
        <v>6.0</v>
      </c>
      <c r="AA303" s="388">
        <v>194000.0</v>
      </c>
      <c r="AB303" s="388">
        <v>252.0</v>
      </c>
      <c r="AC303" s="395">
        <v>3.4622E7</v>
      </c>
      <c r="AD303" s="35">
        <v>3.78983E9</v>
      </c>
      <c r="AE303" s="388" t="s">
        <v>320</v>
      </c>
      <c r="AF303" s="388"/>
      <c r="AG303" s="388"/>
      <c r="AH303" s="388"/>
      <c r="AI303" s="388"/>
      <c r="AJ303" s="389"/>
    </row>
    <row r="304" ht="15.75" customHeight="1">
      <c r="A304" s="279" t="s">
        <v>239</v>
      </c>
      <c r="B304" s="279">
        <v>3.368219922E9</v>
      </c>
      <c r="C304" s="384" t="s">
        <v>169</v>
      </c>
      <c r="D304" s="388" t="s">
        <v>170</v>
      </c>
      <c r="E304" s="388" t="s">
        <v>171</v>
      </c>
      <c r="F304" s="356">
        <v>9.0096116E7</v>
      </c>
      <c r="G304" s="356" t="s">
        <v>51</v>
      </c>
      <c r="H304" s="385" t="s">
        <v>426</v>
      </c>
      <c r="I304" s="385" t="s">
        <v>1056</v>
      </c>
      <c r="J304" s="385">
        <v>212241.0</v>
      </c>
      <c r="K304" s="385" t="s">
        <v>428</v>
      </c>
      <c r="L304" s="386">
        <v>5.125911E7</v>
      </c>
      <c r="M304" s="385">
        <v>46182.0</v>
      </c>
      <c r="N304" s="385">
        <v>-73.6852222222</v>
      </c>
      <c r="O304" s="385">
        <v>61.6802222222</v>
      </c>
      <c r="P304" s="356" t="s">
        <v>429</v>
      </c>
      <c r="Q304" s="385" t="s">
        <v>162</v>
      </c>
      <c r="R304" s="385" t="s">
        <v>157</v>
      </c>
      <c r="S304" s="385" t="s">
        <v>157</v>
      </c>
      <c r="T304" s="385" t="s">
        <v>157</v>
      </c>
      <c r="U304" s="385" t="s">
        <v>430</v>
      </c>
      <c r="V304" s="385" t="s">
        <v>157</v>
      </c>
      <c r="W304" s="393" t="s">
        <v>431</v>
      </c>
      <c r="X304" s="357">
        <v>2021.0</v>
      </c>
      <c r="Y304" s="388">
        <v>1.0</v>
      </c>
      <c r="Z304" s="388">
        <v>31.0</v>
      </c>
      <c r="AA304" s="388">
        <v>5.487504E7</v>
      </c>
      <c r="AB304" s="388">
        <v>365.0</v>
      </c>
      <c r="AC304" s="395">
        <v>6.2815583E8</v>
      </c>
      <c r="AD304" s="35">
        <v>6.2815583E8</v>
      </c>
      <c r="AE304" s="388" t="s">
        <v>432</v>
      </c>
      <c r="AF304" s="388"/>
      <c r="AG304" s="388"/>
      <c r="AH304" s="388"/>
      <c r="AI304" s="388"/>
      <c r="AJ304" s="389"/>
    </row>
    <row r="305" ht="15.75" customHeight="1">
      <c r="A305" s="279" t="s">
        <v>357</v>
      </c>
      <c r="B305" s="279">
        <v>3.370117692E9</v>
      </c>
      <c r="C305" s="384" t="s">
        <v>401</v>
      </c>
      <c r="D305" s="388" t="s">
        <v>402</v>
      </c>
      <c r="E305" s="388" t="s">
        <v>210</v>
      </c>
      <c r="F305" s="356">
        <v>9.0156969E7</v>
      </c>
      <c r="G305" s="356" t="s">
        <v>41</v>
      </c>
      <c r="H305" s="385" t="s">
        <v>440</v>
      </c>
      <c r="I305" s="385" t="s">
        <v>1057</v>
      </c>
      <c r="J305" s="385">
        <v>2131.0</v>
      </c>
      <c r="K305" s="385" t="s">
        <v>174</v>
      </c>
      <c r="L305" s="386">
        <v>1.0124E8</v>
      </c>
      <c r="M305" s="385">
        <v>44168.0</v>
      </c>
      <c r="N305" s="385">
        <v>-78.4505515833</v>
      </c>
      <c r="O305" s="385">
        <v>48.2852119139</v>
      </c>
      <c r="P305" s="356" t="s">
        <v>442</v>
      </c>
      <c r="Q305" s="385" t="s">
        <v>162</v>
      </c>
      <c r="R305" s="385" t="s">
        <v>443</v>
      </c>
      <c r="S305" s="385" t="s">
        <v>157</v>
      </c>
      <c r="T305" s="385" t="s">
        <v>444</v>
      </c>
      <c r="U305" s="385" t="s">
        <v>254</v>
      </c>
      <c r="V305" s="385" t="s">
        <v>157</v>
      </c>
      <c r="W305" s="393" t="s">
        <v>445</v>
      </c>
      <c r="X305" s="357">
        <v>2021.0</v>
      </c>
      <c r="Y305" s="388">
        <v>1.0</v>
      </c>
      <c r="Z305" s="388">
        <v>31.0</v>
      </c>
      <c r="AA305" s="388">
        <v>6.1984E7</v>
      </c>
      <c r="AB305" s="388">
        <v>365.0</v>
      </c>
      <c r="AC305" s="395">
        <v>8.40936E8</v>
      </c>
      <c r="AD305" s="35">
        <v>2.196928E9</v>
      </c>
      <c r="AE305" s="388" t="s">
        <v>447</v>
      </c>
      <c r="AF305" s="388"/>
      <c r="AG305" s="388"/>
      <c r="AH305" s="388"/>
      <c r="AI305" s="388"/>
      <c r="AJ305" s="389"/>
    </row>
    <row r="306" ht="15.75" customHeight="1">
      <c r="C306" s="384" t="s">
        <v>461</v>
      </c>
      <c r="D306" s="388" t="s">
        <v>471</v>
      </c>
      <c r="E306" s="388" t="s">
        <v>472</v>
      </c>
      <c r="F306" s="356">
        <v>9.0198573E7</v>
      </c>
      <c r="G306" s="356" t="s">
        <v>469</v>
      </c>
      <c r="H306" s="388" t="s">
        <v>465</v>
      </c>
      <c r="I306" s="388" t="s">
        <v>466</v>
      </c>
      <c r="J306" s="388">
        <v>212233.0</v>
      </c>
      <c r="K306" s="385" t="s">
        <v>467</v>
      </c>
      <c r="L306" s="386">
        <v>5.1041E7</v>
      </c>
      <c r="M306" s="385">
        <v>43850.0</v>
      </c>
      <c r="N306" s="385">
        <v>-76.673797</v>
      </c>
      <c r="O306" s="385">
        <v>49.245976</v>
      </c>
      <c r="P306" s="356" t="s">
        <v>378</v>
      </c>
      <c r="Q306" s="385" t="s">
        <v>176</v>
      </c>
      <c r="R306" s="385" t="s">
        <v>157</v>
      </c>
      <c r="S306" s="385" t="s">
        <v>157</v>
      </c>
      <c r="T306" s="385" t="s">
        <v>177</v>
      </c>
      <c r="U306" s="385" t="s">
        <v>178</v>
      </c>
      <c r="V306" s="385" t="s">
        <v>157</v>
      </c>
      <c r="W306" s="393" t="s">
        <v>468</v>
      </c>
      <c r="X306" s="357">
        <v>2021.0</v>
      </c>
      <c r="Y306" s="388">
        <v>1.0</v>
      </c>
      <c r="Z306" s="388">
        <v>31.0</v>
      </c>
      <c r="AA306" s="388">
        <v>13000.0</v>
      </c>
      <c r="AB306" s="388">
        <v>365.0</v>
      </c>
      <c r="AC306" s="395">
        <v>589000.0</v>
      </c>
      <c r="AD306" s="35">
        <v>589000.0</v>
      </c>
      <c r="AE306" s="388" t="s">
        <v>180</v>
      </c>
      <c r="AF306" s="388"/>
      <c r="AG306" s="388"/>
      <c r="AH306" s="388"/>
      <c r="AI306" s="388"/>
      <c r="AJ306" s="389"/>
    </row>
    <row r="307" ht="15.75" customHeight="1">
      <c r="C307" s="459" t="s">
        <v>507</v>
      </c>
      <c r="D307" s="388" t="s">
        <v>508</v>
      </c>
      <c r="E307" s="388" t="s">
        <v>509</v>
      </c>
      <c r="F307" s="356">
        <v>9.0328741E7</v>
      </c>
      <c r="G307" s="356" t="s">
        <v>21</v>
      </c>
      <c r="H307" s="385" t="s">
        <v>500</v>
      </c>
      <c r="I307" s="385" t="s">
        <v>1058</v>
      </c>
      <c r="J307" s="385">
        <v>212229.0</v>
      </c>
      <c r="K307" s="385" t="s">
        <v>199</v>
      </c>
      <c r="L307" s="386">
        <v>1.8974E7</v>
      </c>
      <c r="M307" s="385">
        <v>45805.0</v>
      </c>
      <c r="N307" s="385">
        <v>-77.5546200629</v>
      </c>
      <c r="O307" s="385">
        <v>48.1617105178</v>
      </c>
      <c r="P307" s="356" t="s">
        <v>224</v>
      </c>
      <c r="Q307" s="385" t="s">
        <v>176</v>
      </c>
      <c r="R307" s="385" t="s">
        <v>157</v>
      </c>
      <c r="S307" s="385" t="s">
        <v>157</v>
      </c>
      <c r="T307" s="385" t="s">
        <v>455</v>
      </c>
      <c r="U307" s="385" t="s">
        <v>202</v>
      </c>
      <c r="V307" s="385" t="s">
        <v>157</v>
      </c>
      <c r="W307" s="356" t="s">
        <v>203</v>
      </c>
      <c r="X307" s="357">
        <v>2021.0</v>
      </c>
      <c r="Y307" s="388">
        <v>1.0</v>
      </c>
      <c r="Z307" s="388">
        <v>31.0</v>
      </c>
      <c r="AA307" s="388">
        <v>2.6989E7</v>
      </c>
      <c r="AB307" s="388">
        <v>365.0</v>
      </c>
      <c r="AC307" s="395">
        <v>3.30503E8</v>
      </c>
      <c r="AD307" s="35">
        <v>3.35598E8</v>
      </c>
      <c r="AE307" s="388" t="s">
        <v>502</v>
      </c>
      <c r="AF307" s="388"/>
      <c r="AG307" s="388"/>
      <c r="AH307" s="388"/>
      <c r="AI307" s="388"/>
      <c r="AJ307" s="389"/>
    </row>
    <row r="308" ht="15.75" customHeight="1">
      <c r="A308" s="279" t="s">
        <v>239</v>
      </c>
      <c r="B308" s="279">
        <v>3.368219922E9</v>
      </c>
      <c r="C308" s="459" t="s">
        <v>510</v>
      </c>
      <c r="D308" s="388" t="s">
        <v>388</v>
      </c>
      <c r="E308" s="388" t="s">
        <v>389</v>
      </c>
      <c r="F308" s="357" t="s">
        <v>511</v>
      </c>
      <c r="G308" s="357" t="s">
        <v>28</v>
      </c>
      <c r="H308" s="388" t="s">
        <v>1059</v>
      </c>
      <c r="I308" s="388" t="s">
        <v>810</v>
      </c>
      <c r="J308" s="388">
        <v>212222.0</v>
      </c>
      <c r="K308" s="462" t="s">
        <v>199</v>
      </c>
      <c r="L308" s="388">
        <v>8565000.0</v>
      </c>
      <c r="M308" s="388">
        <v>47081.0</v>
      </c>
      <c r="N308" s="388" t="s">
        <v>1060</v>
      </c>
      <c r="O308" s="388" t="s">
        <v>1061</v>
      </c>
      <c r="P308" s="357" t="s">
        <v>252</v>
      </c>
      <c r="Q308" s="388" t="s">
        <v>176</v>
      </c>
      <c r="R308" s="388" t="s">
        <v>157</v>
      </c>
      <c r="S308" s="388" t="s">
        <v>157</v>
      </c>
      <c r="T308" s="388" t="s">
        <v>444</v>
      </c>
      <c r="U308" s="388" t="s">
        <v>254</v>
      </c>
      <c r="V308" s="388" t="s">
        <v>157</v>
      </c>
      <c r="W308" s="463" t="s">
        <v>481</v>
      </c>
      <c r="X308" s="357">
        <v>2021.0</v>
      </c>
      <c r="Y308" s="388">
        <v>1.0</v>
      </c>
      <c r="Z308" s="388">
        <v>31.0</v>
      </c>
      <c r="AA308" s="388">
        <v>5882000.0</v>
      </c>
      <c r="AB308" s="388">
        <v>365.0</v>
      </c>
      <c r="AC308" s="395">
        <v>9.8155E7</v>
      </c>
      <c r="AD308" s="35">
        <v>1.023525E8</v>
      </c>
      <c r="AE308" s="388" t="s">
        <v>180</v>
      </c>
      <c r="AF308" s="388"/>
      <c r="AG308" s="388"/>
      <c r="AH308" s="388"/>
      <c r="AI308" s="388"/>
      <c r="AJ308" s="389"/>
    </row>
    <row r="309" ht="15.75" customHeight="1">
      <c r="A309" s="279" t="s">
        <v>643</v>
      </c>
      <c r="B309" s="279">
        <v>1.167354076E9</v>
      </c>
      <c r="C309" s="384" t="s">
        <v>527</v>
      </c>
      <c r="D309" s="388" t="s">
        <v>534</v>
      </c>
      <c r="E309" s="388" t="s">
        <v>529</v>
      </c>
      <c r="F309" s="356">
        <v>9.0379504E7</v>
      </c>
      <c r="G309" s="356" t="s">
        <v>530</v>
      </c>
      <c r="H309" s="388" t="s">
        <v>531</v>
      </c>
      <c r="I309" s="388" t="s">
        <v>526</v>
      </c>
      <c r="J309" s="388">
        <v>21222.0</v>
      </c>
      <c r="K309" s="385" t="s">
        <v>199</v>
      </c>
      <c r="L309" s="386">
        <v>1904090.0</v>
      </c>
      <c r="M309" s="385">
        <v>45182.0</v>
      </c>
      <c r="N309" s="385">
        <v>-79.2321944444</v>
      </c>
      <c r="O309" s="385">
        <v>49.5737222222</v>
      </c>
      <c r="P309" s="356" t="s">
        <v>378</v>
      </c>
      <c r="Q309" s="385" t="s">
        <v>176</v>
      </c>
      <c r="R309" s="385" t="s">
        <v>157</v>
      </c>
      <c r="S309" s="385" t="s">
        <v>157</v>
      </c>
      <c r="T309" s="385" t="s">
        <v>400</v>
      </c>
      <c r="U309" s="385" t="s">
        <v>202</v>
      </c>
      <c r="V309" s="385" t="s">
        <v>157</v>
      </c>
      <c r="W309" s="393" t="s">
        <v>481</v>
      </c>
      <c r="X309" s="357">
        <v>2021.0</v>
      </c>
      <c r="Y309" s="388">
        <v>1.0</v>
      </c>
      <c r="Z309" s="388">
        <v>31.0</v>
      </c>
      <c r="AA309" s="388">
        <v>2.6456E7</v>
      </c>
      <c r="AB309" s="388">
        <v>365.0</v>
      </c>
      <c r="AC309" s="395">
        <v>4.166775E8</v>
      </c>
      <c r="AD309" s="35">
        <v>1.96873932E9</v>
      </c>
      <c r="AE309" s="388" t="s">
        <v>533</v>
      </c>
      <c r="AF309" s="388"/>
      <c r="AG309" s="388"/>
      <c r="AH309" s="388"/>
      <c r="AI309" s="388"/>
      <c r="AJ309" s="389"/>
    </row>
    <row r="310" ht="15.75" customHeight="1">
      <c r="A310" s="279" t="s">
        <v>239</v>
      </c>
      <c r="B310" s="279">
        <v>3.368219922E9</v>
      </c>
      <c r="C310" s="459" t="s">
        <v>550</v>
      </c>
      <c r="D310" s="388" t="s">
        <v>540</v>
      </c>
      <c r="E310" s="388" t="s">
        <v>541</v>
      </c>
      <c r="F310" s="356">
        <v>9.0458738E7</v>
      </c>
      <c r="G310" s="356" t="s">
        <v>546</v>
      </c>
      <c r="H310" s="388" t="s">
        <v>543</v>
      </c>
      <c r="I310" s="388" t="s">
        <v>544</v>
      </c>
      <c r="J310" s="388">
        <v>212220.0</v>
      </c>
      <c r="K310" s="385" t="s">
        <v>199</v>
      </c>
      <c r="L310" s="386">
        <v>6.2E7</v>
      </c>
      <c r="M310" s="385">
        <v>45085.0</v>
      </c>
      <c r="N310" s="385">
        <v>-76.1463888889</v>
      </c>
      <c r="O310" s="385">
        <v>49.4983333333</v>
      </c>
      <c r="P310" s="356" t="s">
        <v>378</v>
      </c>
      <c r="Q310" s="385" t="s">
        <v>176</v>
      </c>
      <c r="R310" s="385" t="s">
        <v>157</v>
      </c>
      <c r="S310" s="385" t="s">
        <v>157</v>
      </c>
      <c r="T310" s="385" t="s">
        <v>545</v>
      </c>
      <c r="U310" s="385" t="s">
        <v>178</v>
      </c>
      <c r="V310" s="385" t="s">
        <v>157</v>
      </c>
      <c r="W310" s="393" t="s">
        <v>481</v>
      </c>
      <c r="X310" s="357">
        <v>2021.0</v>
      </c>
      <c r="Y310" s="388">
        <v>1.0</v>
      </c>
      <c r="Z310" s="388">
        <v>31.0</v>
      </c>
      <c r="AA310" s="388">
        <v>3.952931E7</v>
      </c>
      <c r="AB310" s="388">
        <v>365.0</v>
      </c>
      <c r="AC310" s="395">
        <v>4.7105941E8</v>
      </c>
      <c r="AD310" s="35">
        <v>4.7460641E8</v>
      </c>
      <c r="AE310" s="388" t="s">
        <v>180</v>
      </c>
      <c r="AF310" s="388"/>
      <c r="AG310" s="388"/>
      <c r="AH310" s="388"/>
      <c r="AI310" s="388"/>
      <c r="AJ310" s="389"/>
    </row>
    <row r="311" ht="15.75" customHeight="1">
      <c r="A311" s="279" t="s">
        <v>207</v>
      </c>
      <c r="B311" s="279">
        <v>1.145657301E9</v>
      </c>
      <c r="C311" s="459" t="s">
        <v>581</v>
      </c>
      <c r="D311" s="388" t="s">
        <v>574</v>
      </c>
      <c r="E311" s="388" t="s">
        <v>575</v>
      </c>
      <c r="F311" s="356">
        <v>9.0498775E7</v>
      </c>
      <c r="G311" s="356" t="s">
        <v>569</v>
      </c>
      <c r="H311" s="388" t="s">
        <v>570</v>
      </c>
      <c r="I311" s="388" t="s">
        <v>575</v>
      </c>
      <c r="J311" s="388">
        <v>21222.0</v>
      </c>
      <c r="K311" s="385" t="s">
        <v>199</v>
      </c>
      <c r="L311" s="386">
        <v>1.51398E8</v>
      </c>
      <c r="M311" s="385">
        <v>67484.0</v>
      </c>
      <c r="N311" s="385">
        <v>-77.7525081265</v>
      </c>
      <c r="O311" s="385">
        <v>48.0992901277</v>
      </c>
      <c r="P311" s="356" t="s">
        <v>224</v>
      </c>
      <c r="Q311" s="385" t="s">
        <v>176</v>
      </c>
      <c r="R311" s="385" t="s">
        <v>157</v>
      </c>
      <c r="S311" s="385" t="s">
        <v>157</v>
      </c>
      <c r="T311" s="385" t="s">
        <v>455</v>
      </c>
      <c r="U311" s="385" t="s">
        <v>202</v>
      </c>
      <c r="V311" s="385" t="s">
        <v>157</v>
      </c>
      <c r="W311" s="356" t="s">
        <v>203</v>
      </c>
      <c r="X311" s="357">
        <v>2021.0</v>
      </c>
      <c r="Y311" s="388">
        <v>1.0</v>
      </c>
      <c r="Z311" s="388">
        <v>31.0</v>
      </c>
      <c r="AA311" s="388">
        <v>4.8906E7</v>
      </c>
      <c r="AB311" s="388">
        <v>360.0</v>
      </c>
      <c r="AC311" s="395">
        <v>3.66961E8</v>
      </c>
      <c r="AD311" s="35">
        <v>3.83962E8</v>
      </c>
      <c r="AE311" s="388" t="s">
        <v>572</v>
      </c>
      <c r="AF311" s="388"/>
      <c r="AG311" s="388"/>
      <c r="AH311" s="388"/>
      <c r="AI311" s="388"/>
      <c r="AJ311" s="389"/>
    </row>
    <row r="312" ht="15.75" customHeight="1">
      <c r="A312" s="279" t="s">
        <v>302</v>
      </c>
      <c r="B312" s="279">
        <v>1.169372118E9</v>
      </c>
      <c r="C312" s="392" t="s">
        <v>276</v>
      </c>
      <c r="D312" s="388" t="s">
        <v>277</v>
      </c>
      <c r="E312" s="388" t="s">
        <v>278</v>
      </c>
      <c r="F312" s="356">
        <v>9.0510397E7</v>
      </c>
      <c r="G312" s="393" t="s">
        <v>358</v>
      </c>
      <c r="H312" s="388" t="s">
        <v>359</v>
      </c>
      <c r="I312" s="388" t="s">
        <v>333</v>
      </c>
      <c r="J312" s="388">
        <v>212210.0</v>
      </c>
      <c r="K312" s="464" t="s">
        <v>160</v>
      </c>
      <c r="L312" s="388">
        <v>3.922E7</v>
      </c>
      <c r="M312" s="388">
        <v>44222.0</v>
      </c>
      <c r="N312" s="388" t="s">
        <v>368</v>
      </c>
      <c r="O312" s="388" t="s">
        <v>369</v>
      </c>
      <c r="P312" s="356" t="s">
        <v>360</v>
      </c>
      <c r="Q312" s="385" t="s">
        <v>162</v>
      </c>
      <c r="R312" s="385" t="s">
        <v>361</v>
      </c>
      <c r="S312" s="385" t="s">
        <v>157</v>
      </c>
      <c r="T312" s="385" t="s">
        <v>362</v>
      </c>
      <c r="U312" s="385" t="s">
        <v>363</v>
      </c>
      <c r="V312" s="385" t="s">
        <v>157</v>
      </c>
      <c r="W312" s="356" t="s">
        <v>164</v>
      </c>
      <c r="X312" s="357">
        <v>2021.0</v>
      </c>
      <c r="Y312" s="388">
        <v>1.0</v>
      </c>
      <c r="Z312" s="388">
        <v>31.0</v>
      </c>
      <c r="AA312" s="388">
        <v>3.922E7</v>
      </c>
      <c r="AB312" s="388">
        <v>365.0</v>
      </c>
      <c r="AC312" s="395">
        <v>1.27193E9</v>
      </c>
      <c r="AD312" s="35">
        <v>4.9981712E9</v>
      </c>
      <c r="AE312" s="388" t="s">
        <v>320</v>
      </c>
      <c r="AF312" s="388"/>
      <c r="AG312" s="388"/>
      <c r="AH312" s="388"/>
      <c r="AI312" s="388"/>
      <c r="AJ312" s="389"/>
    </row>
    <row r="313" ht="15.75" customHeight="1">
      <c r="A313" s="279" t="s">
        <v>239</v>
      </c>
      <c r="B313" s="279">
        <v>3.368219922E9</v>
      </c>
      <c r="C313" s="384" t="s">
        <v>258</v>
      </c>
      <c r="D313" s="388" t="s">
        <v>259</v>
      </c>
      <c r="E313" s="388" t="s">
        <v>260</v>
      </c>
      <c r="F313" s="356">
        <v>9.0518259E7</v>
      </c>
      <c r="G313" s="356" t="s">
        <v>26</v>
      </c>
      <c r="H313" s="385" t="s">
        <v>582</v>
      </c>
      <c r="I313" s="385" t="s">
        <v>1062</v>
      </c>
      <c r="J313" s="385">
        <v>212229.0</v>
      </c>
      <c r="K313" s="385" t="s">
        <v>199</v>
      </c>
      <c r="L313" s="386">
        <v>4.8084E7</v>
      </c>
      <c r="M313" s="385">
        <v>55401.0</v>
      </c>
      <c r="N313" s="385">
        <v>-78.313093</v>
      </c>
      <c r="O313" s="385">
        <v>48.152773</v>
      </c>
      <c r="P313" s="356" t="s">
        <v>252</v>
      </c>
      <c r="Q313" s="385" t="s">
        <v>176</v>
      </c>
      <c r="R313" s="385" t="s">
        <v>157</v>
      </c>
      <c r="S313" s="385" t="s">
        <v>157</v>
      </c>
      <c r="T313" s="385" t="s">
        <v>157</v>
      </c>
      <c r="U313" s="385" t="s">
        <v>254</v>
      </c>
      <c r="V313" s="385" t="s">
        <v>157</v>
      </c>
      <c r="W313" s="356" t="s">
        <v>203</v>
      </c>
      <c r="X313" s="357">
        <v>2021.0</v>
      </c>
      <c r="Y313" s="388">
        <v>1.0</v>
      </c>
      <c r="Z313" s="388">
        <v>0.0</v>
      </c>
      <c r="AA313" s="388">
        <v>0.0</v>
      </c>
      <c r="AB313" s="388">
        <v>0.0</v>
      </c>
      <c r="AC313" s="395">
        <v>0.0</v>
      </c>
      <c r="AD313" s="35">
        <v>8.11182E8</v>
      </c>
      <c r="AE313" s="388" t="s">
        <v>584</v>
      </c>
      <c r="AF313" s="388"/>
      <c r="AG313" s="388"/>
      <c r="AH313" s="388"/>
      <c r="AI313" s="388"/>
      <c r="AJ313" s="389"/>
    </row>
    <row r="314" ht="15.75" customHeight="1">
      <c r="A314" s="279" t="s">
        <v>239</v>
      </c>
      <c r="B314" s="279">
        <v>3.368219922E9</v>
      </c>
      <c r="C314" s="384" t="s">
        <v>596</v>
      </c>
      <c r="D314" s="388" t="s">
        <v>606</v>
      </c>
      <c r="E314" s="388" t="s">
        <v>607</v>
      </c>
      <c r="F314" s="356" t="s">
        <v>590</v>
      </c>
      <c r="G314" s="356" t="s">
        <v>605</v>
      </c>
      <c r="H314" s="388" t="s">
        <v>608</v>
      </c>
      <c r="I314" s="388" t="s">
        <v>589</v>
      </c>
      <c r="J314" s="388">
        <v>212299.0</v>
      </c>
      <c r="K314" s="394" t="s">
        <v>294</v>
      </c>
      <c r="L314" s="386">
        <v>5.97428E7</v>
      </c>
      <c r="M314" s="385">
        <v>69195.0</v>
      </c>
      <c r="N314" s="385">
        <v>-77.8095495994</v>
      </c>
      <c r="O314" s="385">
        <v>48.4117050843</v>
      </c>
      <c r="P314" s="356" t="s">
        <v>592</v>
      </c>
      <c r="Q314" s="385" t="s">
        <v>176</v>
      </c>
      <c r="R314" s="385" t="s">
        <v>157</v>
      </c>
      <c r="S314" s="385" t="s">
        <v>157</v>
      </c>
      <c r="T314" s="385" t="s">
        <v>157</v>
      </c>
      <c r="U314" s="385" t="s">
        <v>202</v>
      </c>
      <c r="V314" s="385" t="s">
        <v>157</v>
      </c>
      <c r="W314" s="356" t="s">
        <v>593</v>
      </c>
      <c r="X314" s="357">
        <v>2021.0</v>
      </c>
      <c r="Y314" s="388">
        <v>1.0</v>
      </c>
      <c r="Z314" s="388">
        <v>31.0</v>
      </c>
      <c r="AA314" s="388">
        <v>18600.0</v>
      </c>
      <c r="AB314" s="388">
        <v>364.0</v>
      </c>
      <c r="AC314" s="395">
        <v>218400.0</v>
      </c>
      <c r="AD314" s="35">
        <v>3.3344205E8</v>
      </c>
      <c r="AE314" s="388" t="s">
        <v>601</v>
      </c>
      <c r="AF314" s="388"/>
      <c r="AG314" s="388"/>
      <c r="AH314" s="388"/>
      <c r="AI314" s="388"/>
      <c r="AJ314" s="389"/>
    </row>
    <row r="315" ht="15.75" customHeight="1">
      <c r="A315" s="279" t="s">
        <v>351</v>
      </c>
      <c r="B315" s="279">
        <v>1.170258231E9</v>
      </c>
      <c r="C315" s="392" t="s">
        <v>276</v>
      </c>
      <c r="D315" s="388" t="s">
        <v>277</v>
      </c>
      <c r="E315" s="388" t="s">
        <v>278</v>
      </c>
      <c r="F315" s="356" t="s">
        <v>338</v>
      </c>
      <c r="G315" s="356" t="s">
        <v>339</v>
      </c>
      <c r="H315" s="385" t="s">
        <v>1063</v>
      </c>
      <c r="I315" s="385" t="s">
        <v>1018</v>
      </c>
      <c r="J315" s="385">
        <v>212216.0</v>
      </c>
      <c r="K315" s="385" t="s">
        <v>160</v>
      </c>
      <c r="L315" s="386">
        <v>5.0689E7</v>
      </c>
      <c r="M315" s="385">
        <v>69577.0</v>
      </c>
      <c r="N315" s="385">
        <v>-67.3125504351</v>
      </c>
      <c r="O315" s="385">
        <v>52.7645752127</v>
      </c>
      <c r="P315" s="356" t="s">
        <v>334</v>
      </c>
      <c r="Q315" s="385" t="s">
        <v>162</v>
      </c>
      <c r="R315" s="385" t="s">
        <v>157</v>
      </c>
      <c r="S315" s="385" t="s">
        <v>157</v>
      </c>
      <c r="T315" s="385" t="s">
        <v>336</v>
      </c>
      <c r="U315" s="385" t="s">
        <v>337</v>
      </c>
      <c r="V315" s="385" t="s">
        <v>157</v>
      </c>
      <c r="W315" s="356" t="s">
        <v>164</v>
      </c>
      <c r="X315" s="357">
        <v>2021.0</v>
      </c>
      <c r="Y315" s="388">
        <v>1.0</v>
      </c>
      <c r="Z315" s="388">
        <v>0.0</v>
      </c>
      <c r="AA315" s="388">
        <v>0.0</v>
      </c>
      <c r="AB315" s="388">
        <v>123.0</v>
      </c>
      <c r="AC315" s="395">
        <v>6.72E8</v>
      </c>
      <c r="AD315" s="35">
        <v>3.3744198E10</v>
      </c>
      <c r="AE315" s="388" t="s">
        <v>320</v>
      </c>
      <c r="AF315" s="388"/>
      <c r="AG315" s="388"/>
      <c r="AH315" s="388"/>
      <c r="AI315" s="388"/>
      <c r="AJ315" s="389"/>
    </row>
    <row r="316" ht="15.75" customHeight="1">
      <c r="A316" s="279" t="s">
        <v>207</v>
      </c>
      <c r="B316" s="279">
        <v>1.145657301E9</v>
      </c>
      <c r="C316" s="384" t="s">
        <v>169</v>
      </c>
      <c r="D316" s="388" t="s">
        <v>170</v>
      </c>
      <c r="E316" s="388" t="s">
        <v>171</v>
      </c>
      <c r="F316" s="356" t="s">
        <v>620</v>
      </c>
      <c r="G316" s="356" t="s">
        <v>621</v>
      </c>
      <c r="H316" s="385" t="s">
        <v>1064</v>
      </c>
      <c r="I316" s="385" t="s">
        <v>1065</v>
      </c>
      <c r="J316" s="385">
        <v>2131.0</v>
      </c>
      <c r="K316" s="385" t="s">
        <v>174</v>
      </c>
      <c r="L316" s="386">
        <v>6.0077E7</v>
      </c>
      <c r="M316" s="385">
        <v>55493.0</v>
      </c>
      <c r="N316" s="385">
        <v>-77.788861</v>
      </c>
      <c r="O316" s="385">
        <v>49.759722</v>
      </c>
      <c r="P316" s="356" t="s">
        <v>175</v>
      </c>
      <c r="Q316" s="385" t="s">
        <v>176</v>
      </c>
      <c r="R316" s="385" t="s">
        <v>157</v>
      </c>
      <c r="S316" s="385" t="s">
        <v>157</v>
      </c>
      <c r="T316" s="385" t="s">
        <v>177</v>
      </c>
      <c r="U316" s="385" t="s">
        <v>178</v>
      </c>
      <c r="V316" s="385" t="s">
        <v>157</v>
      </c>
      <c r="W316" s="393" t="s">
        <v>623</v>
      </c>
      <c r="X316" s="357">
        <v>2021.0</v>
      </c>
      <c r="Y316" s="388">
        <v>1.0</v>
      </c>
      <c r="Z316" s="388">
        <v>22.0</v>
      </c>
      <c r="AA316" s="388">
        <v>327630.0</v>
      </c>
      <c r="AB316" s="388">
        <v>291.0</v>
      </c>
      <c r="AC316" s="395">
        <v>2.1490446E8</v>
      </c>
      <c r="AD316" s="35">
        <v>2.1490446E8</v>
      </c>
      <c r="AE316" s="388" t="s">
        <v>627</v>
      </c>
      <c r="AF316" s="388"/>
      <c r="AG316" s="388"/>
      <c r="AH316" s="388"/>
      <c r="AI316" s="388"/>
      <c r="AJ316" s="389"/>
    </row>
    <row r="317" ht="15.75" customHeight="1">
      <c r="A317" s="279" t="s">
        <v>239</v>
      </c>
      <c r="B317" s="279">
        <v>3.368219922E9</v>
      </c>
      <c r="C317" s="384" t="s">
        <v>632</v>
      </c>
      <c r="D317" s="388" t="s">
        <v>647</v>
      </c>
      <c r="E317" s="388" t="s">
        <v>648</v>
      </c>
      <c r="F317" s="356" t="s">
        <v>635</v>
      </c>
      <c r="G317" s="356" t="s">
        <v>52</v>
      </c>
      <c r="H317" s="385" t="s">
        <v>636</v>
      </c>
      <c r="I317" s="385" t="s">
        <v>1030</v>
      </c>
      <c r="J317" s="385">
        <v>212399.0</v>
      </c>
      <c r="K317" s="385" t="s">
        <v>637</v>
      </c>
      <c r="L317" s="386">
        <v>0.0</v>
      </c>
      <c r="M317" s="385">
        <v>69748.0</v>
      </c>
      <c r="N317" s="385">
        <v>-72.1963749721</v>
      </c>
      <c r="O317" s="385">
        <v>52.8203674842</v>
      </c>
      <c r="P317" s="356" t="s">
        <v>378</v>
      </c>
      <c r="Q317" s="385" t="s">
        <v>162</v>
      </c>
      <c r="R317" s="385" t="s">
        <v>157</v>
      </c>
      <c r="S317" s="385" t="s">
        <v>157</v>
      </c>
      <c r="T317" s="385" t="s">
        <v>157</v>
      </c>
      <c r="U317" s="385" t="s">
        <v>638</v>
      </c>
      <c r="V317" s="385" t="s">
        <v>157</v>
      </c>
      <c r="W317" s="356" t="s">
        <v>639</v>
      </c>
      <c r="X317" s="357">
        <v>2021.0</v>
      </c>
      <c r="Y317" s="388">
        <v>1.0</v>
      </c>
      <c r="Z317" s="388">
        <v>31.0</v>
      </c>
      <c r="AA317" s="388">
        <v>4613000.0</v>
      </c>
      <c r="AB317" s="388">
        <v>365.0</v>
      </c>
      <c r="AC317" s="395">
        <v>5.2986E7</v>
      </c>
      <c r="AD317" s="35">
        <v>2.418336E9</v>
      </c>
      <c r="AE317" s="388" t="s">
        <v>654</v>
      </c>
      <c r="AF317" s="388"/>
      <c r="AG317" s="388"/>
      <c r="AH317" s="388"/>
      <c r="AI317" s="388"/>
      <c r="AJ317" s="389"/>
    </row>
    <row r="318" ht="15.75" customHeight="1">
      <c r="C318" s="459" t="s">
        <v>674</v>
      </c>
      <c r="D318" s="388" t="s">
        <v>675</v>
      </c>
      <c r="E318" s="388" t="s">
        <v>676</v>
      </c>
      <c r="F318" s="356" t="s">
        <v>660</v>
      </c>
      <c r="G318" s="356" t="s">
        <v>661</v>
      </c>
      <c r="H318" s="385" t="s">
        <v>662</v>
      </c>
      <c r="I318" s="385" t="s">
        <v>157</v>
      </c>
      <c r="J318" s="385">
        <v>212229.0</v>
      </c>
      <c r="K318" s="385" t="s">
        <v>199</v>
      </c>
      <c r="L318" s="386">
        <v>282000.0</v>
      </c>
      <c r="M318" s="385">
        <v>63364.0</v>
      </c>
      <c r="N318" s="385">
        <v>-76.0656296258</v>
      </c>
      <c r="O318" s="385">
        <v>52.7051105262</v>
      </c>
      <c r="P318" s="356" t="s">
        <v>378</v>
      </c>
      <c r="Q318" s="385" t="s">
        <v>176</v>
      </c>
      <c r="R318" s="385" t="s">
        <v>157</v>
      </c>
      <c r="S318" s="385" t="s">
        <v>157</v>
      </c>
      <c r="T318" s="385" t="s">
        <v>157</v>
      </c>
      <c r="U318" s="385" t="s">
        <v>638</v>
      </c>
      <c r="V318" s="385" t="s">
        <v>157</v>
      </c>
      <c r="W318" s="393" t="s">
        <v>481</v>
      </c>
      <c r="X318" s="357">
        <v>2021.0</v>
      </c>
      <c r="Y318" s="388">
        <v>1.0</v>
      </c>
      <c r="Z318" s="388">
        <v>31.0</v>
      </c>
      <c r="AA318" s="388">
        <v>1154000.0</v>
      </c>
      <c r="AB318" s="388">
        <v>365.0</v>
      </c>
      <c r="AC318" s="395">
        <v>1.4296E7</v>
      </c>
      <c r="AD318" s="35">
        <v>3.070656E9</v>
      </c>
      <c r="AE318" s="388" t="s">
        <v>669</v>
      </c>
      <c r="AF318" s="388"/>
      <c r="AG318" s="388"/>
      <c r="AH318" s="388"/>
      <c r="AI318" s="388"/>
      <c r="AJ318" s="389"/>
    </row>
    <row r="319" ht="15.75" customHeight="1">
      <c r="C319" s="384" t="s">
        <v>686</v>
      </c>
      <c r="D319" s="388" t="s">
        <v>701</v>
      </c>
      <c r="E319" s="388" t="s">
        <v>702</v>
      </c>
      <c r="F319" s="356" t="s">
        <v>689</v>
      </c>
      <c r="G319" s="356" t="s">
        <v>690</v>
      </c>
      <c r="H319" s="385" t="s">
        <v>691</v>
      </c>
      <c r="I319" s="385" t="s">
        <v>157</v>
      </c>
      <c r="J319" s="385">
        <v>212241.0</v>
      </c>
      <c r="K319" s="385" t="s">
        <v>428</v>
      </c>
      <c r="L319" s="386">
        <v>1974000.0</v>
      </c>
      <c r="M319" s="385">
        <v>46173.0</v>
      </c>
      <c r="N319" s="385">
        <v>-73.337875455</v>
      </c>
      <c r="O319" s="385">
        <v>61.5947256728</v>
      </c>
      <c r="P319" s="356" t="s">
        <v>429</v>
      </c>
      <c r="Q319" s="385" t="s">
        <v>162</v>
      </c>
      <c r="R319" s="385" t="s">
        <v>692</v>
      </c>
      <c r="S319" s="385" t="s">
        <v>157</v>
      </c>
      <c r="T319" s="385" t="s">
        <v>157</v>
      </c>
      <c r="U319" s="385" t="s">
        <v>693</v>
      </c>
      <c r="V319" s="385" t="s">
        <v>157</v>
      </c>
      <c r="W319" s="356" t="s">
        <v>694</v>
      </c>
      <c r="X319" s="357">
        <v>2021.0</v>
      </c>
      <c r="Y319" s="388">
        <v>1.0</v>
      </c>
      <c r="Z319" s="388">
        <v>31.0</v>
      </c>
      <c r="AA319" s="388">
        <v>2.4081E7</v>
      </c>
      <c r="AB319" s="388">
        <v>365.0</v>
      </c>
      <c r="AC319" s="395">
        <v>7.3203748E8</v>
      </c>
      <c r="AD319" s="35">
        <v>7.7903048E8</v>
      </c>
      <c r="AE319" s="388" t="s">
        <v>695</v>
      </c>
      <c r="AF319" s="388"/>
      <c r="AG319" s="388"/>
      <c r="AH319" s="388"/>
      <c r="AI319" s="388"/>
      <c r="AJ319" s="389"/>
    </row>
    <row r="320" ht="15.75" customHeight="1">
      <c r="A320" s="279" t="s">
        <v>357</v>
      </c>
      <c r="B320" s="279">
        <v>3.370117692E9</v>
      </c>
      <c r="C320" s="459" t="s">
        <v>550</v>
      </c>
      <c r="D320" s="388" t="s">
        <v>540</v>
      </c>
      <c r="E320" s="388" t="s">
        <v>541</v>
      </c>
      <c r="F320" s="356" t="s">
        <v>705</v>
      </c>
      <c r="G320" s="356" t="s">
        <v>20</v>
      </c>
      <c r="H320" s="385" t="s">
        <v>543</v>
      </c>
      <c r="I320" s="385" t="s">
        <v>1066</v>
      </c>
      <c r="J320" s="385">
        <v>212229.0</v>
      </c>
      <c r="K320" s="385" t="s">
        <v>199</v>
      </c>
      <c r="L320" s="386">
        <v>5000.0</v>
      </c>
      <c r="M320" s="385">
        <v>44978.0</v>
      </c>
      <c r="N320" s="385">
        <v>-75.7647222222</v>
      </c>
      <c r="O320" s="385">
        <v>48.9922222222</v>
      </c>
      <c r="P320" s="356" t="s">
        <v>706</v>
      </c>
      <c r="Q320" s="385" t="s">
        <v>176</v>
      </c>
      <c r="R320" s="385" t="s">
        <v>157</v>
      </c>
      <c r="S320" s="385" t="s">
        <v>157</v>
      </c>
      <c r="T320" s="385" t="s">
        <v>177</v>
      </c>
      <c r="U320" s="385" t="s">
        <v>178</v>
      </c>
      <c r="V320" s="385" t="s">
        <v>157</v>
      </c>
      <c r="W320" s="393" t="s">
        <v>481</v>
      </c>
      <c r="X320" s="357">
        <v>2021.0</v>
      </c>
      <c r="Y320" s="388">
        <v>1.0</v>
      </c>
      <c r="Z320" s="388">
        <v>31.0</v>
      </c>
      <c r="AA320" s="388">
        <v>39000.0</v>
      </c>
      <c r="AB320" s="388">
        <v>365.0</v>
      </c>
      <c r="AC320" s="395">
        <v>460000.0</v>
      </c>
      <c r="AD320" s="35">
        <v>1.04977E8</v>
      </c>
      <c r="AE320" s="388" t="s">
        <v>707</v>
      </c>
      <c r="AF320" s="388"/>
      <c r="AG320" s="388"/>
      <c r="AH320" s="388"/>
      <c r="AI320" s="388"/>
      <c r="AJ320" s="389"/>
    </row>
    <row r="321" ht="15.75" customHeight="1">
      <c r="A321" s="279" t="s">
        <v>302</v>
      </c>
      <c r="B321" s="279">
        <v>1.169372118E9</v>
      </c>
      <c r="C321" s="459" t="s">
        <v>550</v>
      </c>
      <c r="D321" s="388" t="s">
        <v>540</v>
      </c>
      <c r="E321" s="388" t="s">
        <v>541</v>
      </c>
      <c r="F321" s="356" t="s">
        <v>553</v>
      </c>
      <c r="G321" s="356" t="s">
        <v>556</v>
      </c>
      <c r="H321" s="388" t="s">
        <v>543</v>
      </c>
      <c r="I321" s="388" t="s">
        <v>544</v>
      </c>
      <c r="J321" s="388">
        <v>212220.0</v>
      </c>
      <c r="K321" s="385" t="s">
        <v>199</v>
      </c>
      <c r="L321" s="386">
        <v>314460.0</v>
      </c>
      <c r="M321" s="385">
        <v>45547.0</v>
      </c>
      <c r="N321" s="385">
        <v>-76.1697222222</v>
      </c>
      <c r="O321" s="385">
        <v>49.4922222222</v>
      </c>
      <c r="P321" s="356" t="s">
        <v>378</v>
      </c>
      <c r="Q321" s="385" t="s">
        <v>176</v>
      </c>
      <c r="R321" s="385" t="s">
        <v>157</v>
      </c>
      <c r="S321" s="385" t="s">
        <v>157</v>
      </c>
      <c r="T321" s="385" t="s">
        <v>545</v>
      </c>
      <c r="U321" s="385" t="s">
        <v>178</v>
      </c>
      <c r="V321" s="385" t="s">
        <v>157</v>
      </c>
      <c r="W321" s="393" t="s">
        <v>481</v>
      </c>
      <c r="X321" s="357">
        <v>2021.0</v>
      </c>
      <c r="Y321" s="388">
        <v>1.0</v>
      </c>
      <c r="Z321" s="388">
        <v>31.0</v>
      </c>
      <c r="AA321" s="388">
        <v>75100.0</v>
      </c>
      <c r="AB321" s="388">
        <v>365.0</v>
      </c>
      <c r="AC321" s="395">
        <v>884300.0</v>
      </c>
      <c r="AD321" s="35">
        <v>2002700.0</v>
      </c>
      <c r="AE321" s="388" t="s">
        <v>555</v>
      </c>
      <c r="AF321" s="388"/>
      <c r="AG321" s="388"/>
      <c r="AH321" s="388"/>
      <c r="AI321" s="388"/>
      <c r="AJ321" s="389"/>
    </row>
    <row r="322" ht="15.75" customHeight="1">
      <c r="A322" s="279" t="s">
        <v>631</v>
      </c>
      <c r="B322" s="279">
        <v>1.143369214E9</v>
      </c>
      <c r="C322" s="384" t="s">
        <v>732</v>
      </c>
      <c r="D322" s="388" t="s">
        <v>736</v>
      </c>
      <c r="E322" s="388" t="s">
        <v>737</v>
      </c>
      <c r="F322" s="356" t="s">
        <v>724</v>
      </c>
      <c r="G322" s="356" t="s">
        <v>25</v>
      </c>
      <c r="H322" s="385" t="s">
        <v>725</v>
      </c>
      <c r="I322" s="385" t="s">
        <v>1067</v>
      </c>
      <c r="J322" s="385">
        <v>212219.0</v>
      </c>
      <c r="K322" s="385" t="s">
        <v>160</v>
      </c>
      <c r="L322" s="386">
        <v>1.1819E7</v>
      </c>
      <c r="M322" s="385">
        <v>45359.0</v>
      </c>
      <c r="N322" s="385">
        <v>-67.24353436</v>
      </c>
      <c r="O322" s="385">
        <v>52.83690959</v>
      </c>
      <c r="P322" s="356" t="s">
        <v>334</v>
      </c>
      <c r="Q322" s="385" t="s">
        <v>162</v>
      </c>
      <c r="R322" s="385" t="s">
        <v>726</v>
      </c>
      <c r="S322" s="385" t="s">
        <v>157</v>
      </c>
      <c r="T322" s="385" t="s">
        <v>727</v>
      </c>
      <c r="U322" s="385" t="s">
        <v>638</v>
      </c>
      <c r="V322" s="385" t="s">
        <v>157</v>
      </c>
      <c r="W322" s="356" t="s">
        <v>164</v>
      </c>
      <c r="X322" s="357">
        <v>2021.0</v>
      </c>
      <c r="Y322" s="388">
        <v>1.0</v>
      </c>
      <c r="Z322" s="388">
        <v>31.0</v>
      </c>
      <c r="AA322" s="388">
        <v>1.2985E7</v>
      </c>
      <c r="AB322" s="388">
        <v>365.0</v>
      </c>
      <c r="AC322" s="395">
        <v>1.44734E8</v>
      </c>
      <c r="AD322" s="35">
        <v>2.659531E9</v>
      </c>
      <c r="AE322" s="388" t="s">
        <v>728</v>
      </c>
      <c r="AF322" s="388"/>
      <c r="AG322" s="388"/>
      <c r="AH322" s="388"/>
      <c r="AI322" s="388"/>
      <c r="AJ322" s="389"/>
    </row>
    <row r="323" ht="15.75" customHeight="1">
      <c r="A323" s="279" t="s">
        <v>239</v>
      </c>
      <c r="B323" s="279">
        <v>3.368219922E9</v>
      </c>
      <c r="C323" s="384" t="s">
        <v>750</v>
      </c>
      <c r="D323" s="388" t="s">
        <v>751</v>
      </c>
      <c r="E323" s="388" t="s">
        <v>752</v>
      </c>
      <c r="F323" s="356" t="s">
        <v>746</v>
      </c>
      <c r="G323" s="356" t="s">
        <v>749</v>
      </c>
      <c r="H323" s="388" t="s">
        <v>747</v>
      </c>
      <c r="I323" s="388" t="s">
        <v>198</v>
      </c>
      <c r="J323" s="388">
        <v>212220.0</v>
      </c>
      <c r="K323" s="385" t="s">
        <v>199</v>
      </c>
      <c r="L323" s="386">
        <v>2961500.0</v>
      </c>
      <c r="M323" s="385">
        <v>58185.0</v>
      </c>
      <c r="N323" s="385" t="s">
        <v>157</v>
      </c>
      <c r="O323" s="385" t="s">
        <v>157</v>
      </c>
      <c r="P323" s="356" t="s">
        <v>200</v>
      </c>
      <c r="Q323" s="385" t="s">
        <v>157</v>
      </c>
      <c r="R323" s="385" t="s">
        <v>157</v>
      </c>
      <c r="S323" s="385" t="s">
        <v>157</v>
      </c>
      <c r="T323" s="385" t="s">
        <v>157</v>
      </c>
      <c r="U323" s="385" t="s">
        <v>157</v>
      </c>
      <c r="V323" s="385" t="s">
        <v>748</v>
      </c>
      <c r="W323" s="356" t="s">
        <v>203</v>
      </c>
      <c r="X323" s="357">
        <v>2021.0</v>
      </c>
      <c r="Y323" s="388">
        <v>1.0</v>
      </c>
      <c r="Z323" s="388">
        <v>31.0</v>
      </c>
      <c r="AA323" s="388">
        <v>2154000.0</v>
      </c>
      <c r="AB323" s="388">
        <v>365.0</v>
      </c>
      <c r="AC323" s="395">
        <v>2.7579E7</v>
      </c>
      <c r="AD323" s="35">
        <v>8.729158E9</v>
      </c>
      <c r="AE323" s="388" t="s">
        <v>320</v>
      </c>
      <c r="AF323" s="388"/>
      <c r="AG323" s="395"/>
      <c r="AH323" s="388"/>
      <c r="AI323" s="388"/>
      <c r="AJ323" s="389"/>
    </row>
    <row r="324" ht="15.75" customHeight="1">
      <c r="A324" s="279" t="s">
        <v>699</v>
      </c>
      <c r="B324" s="279">
        <v>1.142470914E9</v>
      </c>
      <c r="C324" s="384" t="s">
        <v>169</v>
      </c>
      <c r="D324" s="388" t="s">
        <v>170</v>
      </c>
      <c r="E324" s="388" t="s">
        <v>171</v>
      </c>
      <c r="F324" s="356" t="s">
        <v>758</v>
      </c>
      <c r="G324" s="356" t="s">
        <v>23</v>
      </c>
      <c r="H324" s="388" t="s">
        <v>183</v>
      </c>
      <c r="I324" s="388" t="s">
        <v>173</v>
      </c>
      <c r="J324" s="388">
        <v>212233.0</v>
      </c>
      <c r="K324" s="385" t="s">
        <v>467</v>
      </c>
      <c r="L324" s="388">
        <v>190.0</v>
      </c>
      <c r="M324" s="388">
        <v>63530.0</v>
      </c>
      <c r="N324" s="388" t="s">
        <v>770</v>
      </c>
      <c r="O324" s="388" t="s">
        <v>771</v>
      </c>
      <c r="P324" s="356" t="s">
        <v>378</v>
      </c>
      <c r="Q324" s="385" t="s">
        <v>176</v>
      </c>
      <c r="R324" s="385" t="s">
        <v>157</v>
      </c>
      <c r="S324" s="385" t="s">
        <v>157</v>
      </c>
      <c r="T324" s="385" t="s">
        <v>177</v>
      </c>
      <c r="U324" s="385" t="s">
        <v>178</v>
      </c>
      <c r="V324" s="385" t="s">
        <v>157</v>
      </c>
      <c r="W324" s="393" t="s">
        <v>760</v>
      </c>
      <c r="X324" s="357">
        <v>2021.0</v>
      </c>
      <c r="Y324" s="388">
        <v>1.0</v>
      </c>
      <c r="Z324" s="388">
        <v>31.0</v>
      </c>
      <c r="AA324" s="388">
        <v>190.0</v>
      </c>
      <c r="AB324" s="388">
        <v>365.0</v>
      </c>
      <c r="AC324" s="395">
        <v>7770.0</v>
      </c>
      <c r="AD324" s="35">
        <v>7.9361795E8</v>
      </c>
      <c r="AE324" s="388" t="s">
        <v>774</v>
      </c>
      <c r="AF324" s="388"/>
      <c r="AG324" s="395"/>
      <c r="AH324" s="388"/>
      <c r="AI324" s="388"/>
      <c r="AJ324" s="389"/>
    </row>
    <row r="325" ht="15.75" customHeight="1">
      <c r="A325" s="279" t="s">
        <v>700</v>
      </c>
      <c r="B325" s="279">
        <v>1.175143545E9</v>
      </c>
      <c r="C325" s="478" t="s">
        <v>581</v>
      </c>
      <c r="D325" s="427" t="s">
        <v>574</v>
      </c>
      <c r="E325" s="427" t="s">
        <v>575</v>
      </c>
      <c r="F325" s="422" t="s">
        <v>779</v>
      </c>
      <c r="G325" s="422" t="s">
        <v>60</v>
      </c>
      <c r="H325" s="421" t="s">
        <v>1068</v>
      </c>
      <c r="I325" s="421" t="s">
        <v>1069</v>
      </c>
      <c r="J325" s="421">
        <v>21227.0</v>
      </c>
      <c r="K325" s="421" t="s">
        <v>199</v>
      </c>
      <c r="L325" s="423">
        <v>0.0</v>
      </c>
      <c r="M325" s="421">
        <v>68659.0</v>
      </c>
      <c r="N325" s="421">
        <v>-77.7456777778</v>
      </c>
      <c r="O325" s="421">
        <v>48.0782277778</v>
      </c>
      <c r="P325" s="422" t="s">
        <v>224</v>
      </c>
      <c r="Q325" s="421" t="s">
        <v>176</v>
      </c>
      <c r="R325" s="421" t="s">
        <v>157</v>
      </c>
      <c r="S325" s="421" t="s">
        <v>157</v>
      </c>
      <c r="T325" s="421" t="s">
        <v>455</v>
      </c>
      <c r="U325" s="421" t="s">
        <v>202</v>
      </c>
      <c r="V325" s="421" t="s">
        <v>157</v>
      </c>
      <c r="W325" s="424" t="s">
        <v>481</v>
      </c>
      <c r="X325" s="465">
        <v>2021.0</v>
      </c>
      <c r="Y325" s="427">
        <v>1.0</v>
      </c>
      <c r="Z325" s="427">
        <v>31.0</v>
      </c>
      <c r="AA325" s="427">
        <v>1474000.0</v>
      </c>
      <c r="AB325" s="427">
        <v>365.0</v>
      </c>
      <c r="AC325" s="428">
        <v>2.165E7</v>
      </c>
      <c r="AD325" s="426">
        <v>7.38739E8</v>
      </c>
      <c r="AE325" s="427" t="s">
        <v>781</v>
      </c>
      <c r="AF325" s="427"/>
      <c r="AG325" s="427"/>
      <c r="AH325" s="427"/>
      <c r="AI325" s="427"/>
      <c r="AJ325" s="429"/>
    </row>
    <row r="326" ht="15.75" customHeight="1">
      <c r="A326" s="279" t="s">
        <v>643</v>
      </c>
      <c r="B326" s="279">
        <v>1.167354076E9</v>
      </c>
      <c r="C326" s="340" t="s">
        <v>219</v>
      </c>
      <c r="D326" s="346"/>
      <c r="E326" s="346"/>
      <c r="F326" s="342">
        <v>5.3842076E7</v>
      </c>
      <c r="G326" s="342" t="s">
        <v>232</v>
      </c>
      <c r="H326" s="346" t="s">
        <v>228</v>
      </c>
      <c r="I326" s="346"/>
      <c r="J326" s="346"/>
      <c r="K326" s="341" t="s">
        <v>199</v>
      </c>
      <c r="L326" s="346">
        <v>8.845E7</v>
      </c>
      <c r="M326" s="346">
        <v>45208.0</v>
      </c>
      <c r="N326" s="346"/>
      <c r="O326" s="346"/>
      <c r="P326" s="342" t="s">
        <v>224</v>
      </c>
      <c r="Q326" s="346"/>
      <c r="R326" s="346"/>
      <c r="S326" s="346"/>
      <c r="T326" s="346"/>
      <c r="U326" s="346"/>
      <c r="V326" s="346"/>
      <c r="W326" s="342" t="s">
        <v>203</v>
      </c>
      <c r="X326" s="479">
        <v>2022.0</v>
      </c>
      <c r="Y326" s="346"/>
      <c r="Z326" s="346"/>
      <c r="AA326" s="346"/>
      <c r="AB326" s="480"/>
      <c r="AC326" s="481">
        <v>2.4009E7</v>
      </c>
      <c r="AD326" s="345">
        <v>3.46552E8</v>
      </c>
      <c r="AE326" s="346" t="s">
        <v>247</v>
      </c>
      <c r="AF326" s="346"/>
      <c r="AG326" s="346"/>
      <c r="AH326" s="346"/>
      <c r="AI326" s="346"/>
      <c r="AJ326" s="347"/>
    </row>
    <row r="327" ht="15.75" customHeight="1">
      <c r="A327" s="279" t="s">
        <v>237</v>
      </c>
      <c r="B327" s="279">
        <v>1.145570769E9</v>
      </c>
      <c r="C327" s="363" t="s">
        <v>276</v>
      </c>
      <c r="D327" s="353"/>
      <c r="E327" s="353"/>
      <c r="F327" s="350">
        <v>5.4136049E7</v>
      </c>
      <c r="G327" s="350" t="s">
        <v>285</v>
      </c>
      <c r="H327" s="353" t="s">
        <v>279</v>
      </c>
      <c r="I327" s="353"/>
      <c r="J327" s="353"/>
      <c r="K327" s="349" t="s">
        <v>160</v>
      </c>
      <c r="L327" s="353">
        <v>4.22406E8</v>
      </c>
      <c r="M327" s="353">
        <v>67321.0</v>
      </c>
      <c r="N327" s="353"/>
      <c r="O327" s="353"/>
      <c r="P327" s="350" t="s">
        <v>273</v>
      </c>
      <c r="Q327" s="353"/>
      <c r="R327" s="353"/>
      <c r="S327" s="353"/>
      <c r="T327" s="353"/>
      <c r="U327" s="353"/>
      <c r="V327" s="353"/>
      <c r="W327" s="350" t="s">
        <v>164</v>
      </c>
      <c r="X327" s="358">
        <v>2022.0</v>
      </c>
      <c r="Y327" s="353"/>
      <c r="Z327" s="353"/>
      <c r="AA327" s="353"/>
      <c r="AB327" s="482"/>
      <c r="AC327" s="405">
        <v>3.650519E9</v>
      </c>
      <c r="AD327" s="36">
        <v>3.650519E9</v>
      </c>
      <c r="AE327" s="353" t="s">
        <v>275</v>
      </c>
      <c r="AF327" s="353"/>
      <c r="AG327" s="353"/>
      <c r="AH327" s="353"/>
      <c r="AI327" s="353"/>
      <c r="AJ327" s="354"/>
    </row>
    <row r="328" ht="15.75" customHeight="1">
      <c r="A328" s="279" t="s">
        <v>239</v>
      </c>
      <c r="B328" s="279">
        <v>3.368219922E9</v>
      </c>
      <c r="C328" s="348" t="s">
        <v>289</v>
      </c>
      <c r="D328" s="353"/>
      <c r="E328" s="353"/>
      <c r="F328" s="350">
        <v>5.4177746E7</v>
      </c>
      <c r="G328" s="350" t="s">
        <v>289</v>
      </c>
      <c r="H328" s="349" t="s">
        <v>292</v>
      </c>
      <c r="I328" s="349" t="s">
        <v>1070</v>
      </c>
      <c r="J328" s="349">
        <v>21239.0</v>
      </c>
      <c r="K328" s="361" t="s">
        <v>294</v>
      </c>
      <c r="L328" s="351">
        <v>1.77816E8</v>
      </c>
      <c r="M328" s="349">
        <v>43811.0</v>
      </c>
      <c r="N328" s="349">
        <v>-71.0586111111</v>
      </c>
      <c r="O328" s="349">
        <v>48.5163888889</v>
      </c>
      <c r="P328" s="350" t="s">
        <v>295</v>
      </c>
      <c r="Q328" s="349" t="s">
        <v>176</v>
      </c>
      <c r="R328" s="349" t="s">
        <v>157</v>
      </c>
      <c r="S328" s="349" t="s">
        <v>157</v>
      </c>
      <c r="T328" s="349" t="s">
        <v>296</v>
      </c>
      <c r="U328" s="349" t="s">
        <v>297</v>
      </c>
      <c r="V328" s="349" t="s">
        <v>157</v>
      </c>
      <c r="W328" s="350" t="s">
        <v>298</v>
      </c>
      <c r="X328" s="358">
        <v>2022.0</v>
      </c>
      <c r="Y328" s="353"/>
      <c r="Z328" s="353"/>
      <c r="AA328" s="353"/>
      <c r="AB328" s="482"/>
      <c r="AC328" s="405">
        <v>5.63221E8</v>
      </c>
      <c r="AD328" s="36">
        <v>5.451937E9</v>
      </c>
      <c r="AE328" s="353" t="s">
        <v>180</v>
      </c>
      <c r="AF328" s="353"/>
      <c r="AG328" s="353"/>
      <c r="AH328" s="353"/>
      <c r="AI328" s="353"/>
      <c r="AJ328" s="354"/>
    </row>
    <row r="329" ht="15.75" customHeight="1">
      <c r="A329" s="279" t="s">
        <v>700</v>
      </c>
      <c r="B329" s="279">
        <v>1.175143545E9</v>
      </c>
      <c r="C329" s="472" t="s">
        <v>327</v>
      </c>
      <c r="D329" s="353"/>
      <c r="E329" s="353"/>
      <c r="F329" s="350">
        <v>5.4265962E7</v>
      </c>
      <c r="G329" s="358" t="s">
        <v>328</v>
      </c>
      <c r="H329" s="358" t="s">
        <v>328</v>
      </c>
      <c r="I329" s="358" t="s">
        <v>328</v>
      </c>
      <c r="J329" s="358" t="s">
        <v>328</v>
      </c>
      <c r="K329" s="361" t="s">
        <v>315</v>
      </c>
      <c r="L329" s="351">
        <v>7.4702E7</v>
      </c>
      <c r="M329" s="349">
        <v>57465.0</v>
      </c>
      <c r="N329" s="349">
        <v>-75.5416664983</v>
      </c>
      <c r="O329" s="349">
        <v>46.3916666607</v>
      </c>
      <c r="P329" s="350" t="s">
        <v>316</v>
      </c>
      <c r="Q329" s="349" t="s">
        <v>162</v>
      </c>
      <c r="R329" s="349" t="s">
        <v>317</v>
      </c>
      <c r="S329" s="349" t="s">
        <v>157</v>
      </c>
      <c r="T329" s="349" t="s">
        <v>318</v>
      </c>
      <c r="U329" s="349" t="s">
        <v>254</v>
      </c>
      <c r="V329" s="349" t="s">
        <v>157</v>
      </c>
      <c r="W329" s="350" t="s">
        <v>319</v>
      </c>
      <c r="X329" s="358">
        <v>2022.0</v>
      </c>
      <c r="Y329" s="353"/>
      <c r="Z329" s="353"/>
      <c r="AA329" s="353"/>
      <c r="AB329" s="482"/>
      <c r="AC329" s="405">
        <v>7.82928E8</v>
      </c>
      <c r="AD329" s="36">
        <v>7.82928E8</v>
      </c>
      <c r="AE329" s="353" t="s">
        <v>320</v>
      </c>
      <c r="AF329" s="353"/>
      <c r="AG329" s="353"/>
      <c r="AH329" s="353"/>
      <c r="AI329" s="353"/>
      <c r="AJ329" s="354"/>
    </row>
    <row r="330" ht="15.75" customHeight="1">
      <c r="C330" s="348" t="s">
        <v>387</v>
      </c>
      <c r="D330" s="353"/>
      <c r="E330" s="353"/>
      <c r="F330" s="350">
        <v>5.4785654E7</v>
      </c>
      <c r="G330" s="350" t="s">
        <v>381</v>
      </c>
      <c r="H330" s="353" t="s">
        <v>391</v>
      </c>
      <c r="I330" s="353"/>
      <c r="J330" s="353"/>
      <c r="K330" s="473" t="s">
        <v>199</v>
      </c>
      <c r="L330" s="353">
        <v>2.7317E7</v>
      </c>
      <c r="M330" s="353">
        <v>44152.0</v>
      </c>
      <c r="N330" s="353"/>
      <c r="O330" s="353"/>
      <c r="P330" s="350" t="s">
        <v>378</v>
      </c>
      <c r="Q330" s="349" t="s">
        <v>176</v>
      </c>
      <c r="R330" s="349" t="s">
        <v>157</v>
      </c>
      <c r="S330" s="349" t="s">
        <v>157</v>
      </c>
      <c r="T330" s="349" t="s">
        <v>157</v>
      </c>
      <c r="U330" s="349" t="s">
        <v>202</v>
      </c>
      <c r="V330" s="349" t="s">
        <v>157</v>
      </c>
      <c r="W330" s="350" t="s">
        <v>379</v>
      </c>
      <c r="X330" s="358">
        <v>2022.0</v>
      </c>
      <c r="Y330" s="353"/>
      <c r="Z330" s="353"/>
      <c r="AA330" s="353"/>
      <c r="AB330" s="482"/>
      <c r="AC330" s="405">
        <v>3.5669E7</v>
      </c>
      <c r="AD330" s="36">
        <v>3.5669E7</v>
      </c>
      <c r="AE330" s="353" t="s">
        <v>390</v>
      </c>
      <c r="AF330" s="353"/>
      <c r="AG330" s="353"/>
      <c r="AH330" s="353"/>
      <c r="AI330" s="353"/>
      <c r="AJ330" s="354"/>
    </row>
    <row r="331" ht="15.75" customHeight="1">
      <c r="C331" s="348" t="s">
        <v>401</v>
      </c>
      <c r="D331" s="353"/>
      <c r="E331" s="353"/>
      <c r="F331" s="350">
        <v>5.559295E7</v>
      </c>
      <c r="G331" s="350" t="s">
        <v>33</v>
      </c>
      <c r="H331" s="349" t="s">
        <v>403</v>
      </c>
      <c r="I331" s="349" t="s">
        <v>1071</v>
      </c>
      <c r="J331" s="349">
        <v>2132.0</v>
      </c>
      <c r="K331" s="349" t="s">
        <v>174</v>
      </c>
      <c r="L331" s="351">
        <v>4.9955E7</v>
      </c>
      <c r="M331" s="349">
        <v>46113.0</v>
      </c>
      <c r="N331" s="349">
        <v>-77.8738694444</v>
      </c>
      <c r="O331" s="349">
        <v>48.0890888889</v>
      </c>
      <c r="P331" s="350" t="s">
        <v>224</v>
      </c>
      <c r="Q331" s="349" t="s">
        <v>162</v>
      </c>
      <c r="R331" s="349" t="s">
        <v>157</v>
      </c>
      <c r="S331" s="349" t="s">
        <v>405</v>
      </c>
      <c r="T331" s="349" t="s">
        <v>201</v>
      </c>
      <c r="U331" s="349" t="s">
        <v>202</v>
      </c>
      <c r="V331" s="349" t="s">
        <v>157</v>
      </c>
      <c r="W331" s="350" t="s">
        <v>379</v>
      </c>
      <c r="X331" s="358">
        <v>2022.0</v>
      </c>
      <c r="Y331" s="353"/>
      <c r="Z331" s="353"/>
      <c r="AA331" s="353"/>
      <c r="AB331" s="482"/>
      <c r="AC331" s="405">
        <v>2.468843E9</v>
      </c>
      <c r="AD331" s="36">
        <v>3.058284E9</v>
      </c>
      <c r="AE331" s="353" t="s">
        <v>180</v>
      </c>
      <c r="AF331" s="353"/>
      <c r="AG331" s="353"/>
      <c r="AH331" s="353"/>
      <c r="AI331" s="353"/>
      <c r="AJ331" s="354"/>
    </row>
    <row r="332" ht="15.75" customHeight="1">
      <c r="A332" s="279" t="s">
        <v>699</v>
      </c>
      <c r="B332" s="279">
        <v>1.142470914E9</v>
      </c>
      <c r="C332" s="348" t="s">
        <v>413</v>
      </c>
      <c r="D332" s="353"/>
      <c r="E332" s="353"/>
      <c r="F332" s="350">
        <v>9.0089426E7</v>
      </c>
      <c r="G332" s="350" t="s">
        <v>416</v>
      </c>
      <c r="H332" s="349" t="s">
        <v>417</v>
      </c>
      <c r="I332" s="349" t="s">
        <v>1072</v>
      </c>
      <c r="J332" s="349">
        <v>212220.0</v>
      </c>
      <c r="K332" s="349" t="s">
        <v>160</v>
      </c>
      <c r="L332" s="351">
        <v>728000.0</v>
      </c>
      <c r="M332" s="349">
        <v>43941.0</v>
      </c>
      <c r="N332" s="349">
        <v>-63.4201666667</v>
      </c>
      <c r="O332" s="349">
        <v>50.5488638889</v>
      </c>
      <c r="P332" s="350" t="s">
        <v>419</v>
      </c>
      <c r="Q332" s="349" t="s">
        <v>162</v>
      </c>
      <c r="R332" s="349" t="s">
        <v>157</v>
      </c>
      <c r="S332" s="349" t="s">
        <v>157</v>
      </c>
      <c r="T332" s="349" t="s">
        <v>420</v>
      </c>
      <c r="U332" s="349" t="s">
        <v>421</v>
      </c>
      <c r="V332" s="349" t="s">
        <v>157</v>
      </c>
      <c r="W332" s="350" t="s">
        <v>422</v>
      </c>
      <c r="X332" s="358">
        <v>2022.0</v>
      </c>
      <c r="Y332" s="353"/>
      <c r="Z332" s="353"/>
      <c r="AA332" s="353"/>
      <c r="AB332" s="482"/>
      <c r="AC332" s="405">
        <v>3.4582E7</v>
      </c>
      <c r="AD332" s="36">
        <v>2.89840918E9</v>
      </c>
      <c r="AE332" s="353" t="s">
        <v>320</v>
      </c>
      <c r="AF332" s="353"/>
      <c r="AG332" s="353"/>
      <c r="AH332" s="353"/>
      <c r="AI332" s="353"/>
      <c r="AJ332" s="354"/>
    </row>
    <row r="333" ht="15.75" customHeight="1">
      <c r="A333" s="279" t="s">
        <v>351</v>
      </c>
      <c r="B333" s="279">
        <v>1.170258231E9</v>
      </c>
      <c r="C333" s="348" t="s">
        <v>169</v>
      </c>
      <c r="D333" s="353"/>
      <c r="E333" s="353"/>
      <c r="F333" s="350">
        <v>9.0096116E7</v>
      </c>
      <c r="G333" s="350" t="s">
        <v>51</v>
      </c>
      <c r="H333" s="349" t="s">
        <v>426</v>
      </c>
      <c r="I333" s="349" t="s">
        <v>1073</v>
      </c>
      <c r="J333" s="349">
        <v>212242.0</v>
      </c>
      <c r="K333" s="349" t="s">
        <v>428</v>
      </c>
      <c r="L333" s="351">
        <v>5.125911E7</v>
      </c>
      <c r="M333" s="349">
        <v>46182.0</v>
      </c>
      <c r="N333" s="349">
        <v>-73.6852222222</v>
      </c>
      <c r="O333" s="349">
        <v>61.6802222222</v>
      </c>
      <c r="P333" s="350" t="s">
        <v>429</v>
      </c>
      <c r="Q333" s="349" t="s">
        <v>162</v>
      </c>
      <c r="R333" s="349" t="s">
        <v>157</v>
      </c>
      <c r="S333" s="349" t="s">
        <v>157</v>
      </c>
      <c r="T333" s="349" t="s">
        <v>157</v>
      </c>
      <c r="U333" s="349" t="s">
        <v>430</v>
      </c>
      <c r="V333" s="349" t="s">
        <v>157</v>
      </c>
      <c r="W333" s="360" t="s">
        <v>431</v>
      </c>
      <c r="X333" s="358">
        <v>2022.0</v>
      </c>
      <c r="Y333" s="353"/>
      <c r="Z333" s="353"/>
      <c r="AA333" s="353"/>
      <c r="AB333" s="482"/>
      <c r="AC333" s="405">
        <v>5.9546797E8</v>
      </c>
      <c r="AD333" s="36">
        <v>5.9546797E8</v>
      </c>
      <c r="AE333" s="353" t="s">
        <v>432</v>
      </c>
      <c r="AF333" s="353"/>
      <c r="AG333" s="353"/>
      <c r="AH333" s="353"/>
      <c r="AI333" s="353"/>
      <c r="AJ333" s="354"/>
    </row>
    <row r="334" ht="15.75" customHeight="1">
      <c r="A334" s="279" t="s">
        <v>207</v>
      </c>
      <c r="B334" s="279">
        <v>1.145657301E9</v>
      </c>
      <c r="C334" s="348" t="s">
        <v>401</v>
      </c>
      <c r="D334" s="353"/>
      <c r="E334" s="353"/>
      <c r="F334" s="350">
        <v>9.0156969E7</v>
      </c>
      <c r="G334" s="350" t="s">
        <v>41</v>
      </c>
      <c r="H334" s="349" t="s">
        <v>440</v>
      </c>
      <c r="I334" s="349" t="s">
        <v>1074</v>
      </c>
      <c r="J334" s="349">
        <v>2132.0</v>
      </c>
      <c r="K334" s="349" t="s">
        <v>174</v>
      </c>
      <c r="L334" s="351">
        <v>1.0124E8</v>
      </c>
      <c r="M334" s="349">
        <v>44168.0</v>
      </c>
      <c r="N334" s="349">
        <v>-78.4505515833</v>
      </c>
      <c r="O334" s="349">
        <v>48.2852119139</v>
      </c>
      <c r="P334" s="350" t="s">
        <v>442</v>
      </c>
      <c r="Q334" s="349" t="s">
        <v>162</v>
      </c>
      <c r="R334" s="349" t="s">
        <v>443</v>
      </c>
      <c r="S334" s="349" t="s">
        <v>157</v>
      </c>
      <c r="T334" s="349" t="s">
        <v>444</v>
      </c>
      <c r="U334" s="349" t="s">
        <v>254</v>
      </c>
      <c r="V334" s="349" t="s">
        <v>157</v>
      </c>
      <c r="W334" s="360" t="s">
        <v>445</v>
      </c>
      <c r="X334" s="358">
        <v>2022.0</v>
      </c>
      <c r="Y334" s="353"/>
      <c r="Z334" s="353"/>
      <c r="AA334" s="353"/>
      <c r="AB334" s="482"/>
      <c r="AC334" s="405">
        <v>9.58331E8</v>
      </c>
      <c r="AD334" s="36">
        <v>2.317731E9</v>
      </c>
      <c r="AE334" s="353" t="s">
        <v>447</v>
      </c>
      <c r="AF334" s="353"/>
      <c r="AG334" s="353"/>
      <c r="AH334" s="353"/>
      <c r="AI334" s="353"/>
      <c r="AJ334" s="354"/>
    </row>
    <row r="335" ht="15.75" customHeight="1">
      <c r="A335" s="279" t="s">
        <v>309</v>
      </c>
      <c r="B335" s="279">
        <v>1.167377465E9</v>
      </c>
      <c r="C335" s="472" t="s">
        <v>507</v>
      </c>
      <c r="D335" s="353"/>
      <c r="E335" s="353"/>
      <c r="F335" s="350">
        <v>9.0328741E7</v>
      </c>
      <c r="G335" s="350" t="s">
        <v>21</v>
      </c>
      <c r="H335" s="349" t="s">
        <v>500</v>
      </c>
      <c r="I335" s="349" t="s">
        <v>1075</v>
      </c>
      <c r="J335" s="349">
        <v>212230.0</v>
      </c>
      <c r="K335" s="349" t="s">
        <v>199</v>
      </c>
      <c r="L335" s="351">
        <v>1.8974E7</v>
      </c>
      <c r="M335" s="349">
        <v>45805.0</v>
      </c>
      <c r="N335" s="349">
        <v>-77.5546200629</v>
      </c>
      <c r="O335" s="349">
        <v>48.1617105178</v>
      </c>
      <c r="P335" s="350" t="s">
        <v>224</v>
      </c>
      <c r="Q335" s="349" t="s">
        <v>176</v>
      </c>
      <c r="R335" s="349" t="s">
        <v>157</v>
      </c>
      <c r="S335" s="349" t="s">
        <v>157</v>
      </c>
      <c r="T335" s="349" t="s">
        <v>455</v>
      </c>
      <c r="U335" s="349" t="s">
        <v>202</v>
      </c>
      <c r="V335" s="349" t="s">
        <v>157</v>
      </c>
      <c r="W335" s="350" t="s">
        <v>203</v>
      </c>
      <c r="X335" s="358">
        <v>2022.0</v>
      </c>
      <c r="Y335" s="353"/>
      <c r="Z335" s="353"/>
      <c r="AA335" s="353"/>
      <c r="AB335" s="482"/>
      <c r="AC335" s="405">
        <v>3.47882E8</v>
      </c>
      <c r="AD335" s="36">
        <v>3.53553E8</v>
      </c>
      <c r="AE335" s="353" t="s">
        <v>502</v>
      </c>
      <c r="AF335" s="353"/>
      <c r="AG335" s="353"/>
      <c r="AH335" s="353"/>
      <c r="AI335" s="353"/>
      <c r="AJ335" s="354"/>
    </row>
    <row r="336" ht="15.75" customHeight="1">
      <c r="A336" s="279" t="s">
        <v>366</v>
      </c>
      <c r="B336" s="279">
        <v>1.171134787E9</v>
      </c>
      <c r="C336" s="472" t="s">
        <v>510</v>
      </c>
      <c r="D336" s="353"/>
      <c r="E336" s="353"/>
      <c r="F336" s="358" t="s">
        <v>511</v>
      </c>
      <c r="G336" s="358" t="s">
        <v>28</v>
      </c>
      <c r="H336" s="353" t="s">
        <v>1076</v>
      </c>
      <c r="I336" s="353" t="s">
        <v>1077</v>
      </c>
      <c r="J336" s="353">
        <v>212223.0</v>
      </c>
      <c r="K336" s="473" t="s">
        <v>199</v>
      </c>
      <c r="L336" s="353">
        <v>8565000.0</v>
      </c>
      <c r="M336" s="353">
        <v>47081.0</v>
      </c>
      <c r="N336" s="353" t="s">
        <v>1078</v>
      </c>
      <c r="O336" s="353" t="s">
        <v>1079</v>
      </c>
      <c r="P336" s="358" t="s">
        <v>252</v>
      </c>
      <c r="Q336" s="353" t="s">
        <v>176</v>
      </c>
      <c r="R336" s="353" t="s">
        <v>157</v>
      </c>
      <c r="S336" s="353" t="s">
        <v>157</v>
      </c>
      <c r="T336" s="353" t="s">
        <v>444</v>
      </c>
      <c r="U336" s="353" t="s">
        <v>254</v>
      </c>
      <c r="V336" s="353" t="s">
        <v>157</v>
      </c>
      <c r="W336" s="474" t="s">
        <v>481</v>
      </c>
      <c r="X336" s="358">
        <v>2022.0</v>
      </c>
      <c r="Y336" s="353"/>
      <c r="Z336" s="353"/>
      <c r="AA336" s="353"/>
      <c r="AB336" s="482"/>
      <c r="AC336" s="405">
        <v>1.22775E8</v>
      </c>
      <c r="AD336" s="36">
        <v>1.253115E8</v>
      </c>
      <c r="AE336" s="353" t="s">
        <v>518</v>
      </c>
      <c r="AF336" s="353"/>
      <c r="AG336" s="353"/>
      <c r="AH336" s="353"/>
      <c r="AI336" s="353"/>
      <c r="AJ336" s="354"/>
    </row>
    <row r="337" ht="15.75" customHeight="1">
      <c r="A337" s="279" t="s">
        <v>189</v>
      </c>
      <c r="B337" s="279">
        <v>1.165314676E9</v>
      </c>
      <c r="C337" s="348" t="s">
        <v>527</v>
      </c>
      <c r="D337" s="353"/>
      <c r="E337" s="353"/>
      <c r="F337" s="350">
        <v>9.0379504E7</v>
      </c>
      <c r="G337" s="350" t="s">
        <v>530</v>
      </c>
      <c r="H337" s="353" t="s">
        <v>531</v>
      </c>
      <c r="I337" s="353"/>
      <c r="J337" s="353"/>
      <c r="K337" s="349" t="s">
        <v>199</v>
      </c>
      <c r="L337" s="351">
        <v>1904090.0</v>
      </c>
      <c r="M337" s="349">
        <v>45182.0</v>
      </c>
      <c r="N337" s="349">
        <v>-79.2321944444</v>
      </c>
      <c r="O337" s="349">
        <v>49.5737222222</v>
      </c>
      <c r="P337" s="350" t="s">
        <v>378</v>
      </c>
      <c r="Q337" s="349" t="s">
        <v>176</v>
      </c>
      <c r="R337" s="349" t="s">
        <v>157</v>
      </c>
      <c r="S337" s="349" t="s">
        <v>157</v>
      </c>
      <c r="T337" s="349" t="s">
        <v>400</v>
      </c>
      <c r="U337" s="349" t="s">
        <v>202</v>
      </c>
      <c r="V337" s="349" t="s">
        <v>157</v>
      </c>
      <c r="W337" s="360" t="s">
        <v>481</v>
      </c>
      <c r="X337" s="358">
        <v>2022.0</v>
      </c>
      <c r="Y337" s="353"/>
      <c r="Z337" s="353"/>
      <c r="AA337" s="353"/>
      <c r="AB337" s="482"/>
      <c r="AC337" s="405">
        <v>5.7406697E8</v>
      </c>
      <c r="AD337" s="36">
        <v>2.35639271E9</v>
      </c>
      <c r="AE337" s="353" t="s">
        <v>533</v>
      </c>
      <c r="AF337" s="353"/>
      <c r="AG337" s="353"/>
      <c r="AH337" s="353"/>
      <c r="AI337" s="353"/>
      <c r="AJ337" s="354"/>
    </row>
    <row r="338" ht="15.75" customHeight="1">
      <c r="A338" s="279" t="s">
        <v>239</v>
      </c>
      <c r="B338" s="279">
        <v>3.368219922E9</v>
      </c>
      <c r="C338" s="472" t="s">
        <v>550</v>
      </c>
      <c r="D338" s="353"/>
      <c r="E338" s="353"/>
      <c r="F338" s="350">
        <v>9.0458738E7</v>
      </c>
      <c r="G338" s="350" t="s">
        <v>546</v>
      </c>
      <c r="H338" s="353" t="s">
        <v>543</v>
      </c>
      <c r="I338" s="353"/>
      <c r="J338" s="353"/>
      <c r="K338" s="349" t="s">
        <v>199</v>
      </c>
      <c r="L338" s="351">
        <v>6.2E7</v>
      </c>
      <c r="M338" s="349">
        <v>45085.0</v>
      </c>
      <c r="N338" s="349">
        <v>-76.1463888889</v>
      </c>
      <c r="O338" s="349">
        <v>49.4983333333</v>
      </c>
      <c r="P338" s="350" t="s">
        <v>378</v>
      </c>
      <c r="Q338" s="349" t="s">
        <v>176</v>
      </c>
      <c r="R338" s="349" t="s">
        <v>157</v>
      </c>
      <c r="S338" s="349" t="s">
        <v>157</v>
      </c>
      <c r="T338" s="349" t="s">
        <v>545</v>
      </c>
      <c r="U338" s="349" t="s">
        <v>178</v>
      </c>
      <c r="V338" s="349" t="s">
        <v>157</v>
      </c>
      <c r="W338" s="360" t="s">
        <v>481</v>
      </c>
      <c r="X338" s="358">
        <v>2022.0</v>
      </c>
      <c r="Y338" s="353"/>
      <c r="Z338" s="353"/>
      <c r="AA338" s="353"/>
      <c r="AB338" s="482"/>
      <c r="AC338" s="405">
        <v>3.33532E8</v>
      </c>
      <c r="AD338" s="36">
        <v>3.3387E8</v>
      </c>
      <c r="AE338" s="353" t="s">
        <v>180</v>
      </c>
      <c r="AF338" s="353"/>
      <c r="AG338" s="353"/>
      <c r="AH338" s="353"/>
      <c r="AI338" s="353"/>
      <c r="AJ338" s="354"/>
    </row>
    <row r="339" ht="15.75" customHeight="1">
      <c r="A339" s="279" t="s">
        <v>326</v>
      </c>
      <c r="B339" s="279">
        <v>1.167817528E9</v>
      </c>
      <c r="C339" s="472" t="s">
        <v>581</v>
      </c>
      <c r="D339" s="353"/>
      <c r="E339" s="353"/>
      <c r="F339" s="350">
        <v>9.0498775E7</v>
      </c>
      <c r="G339" s="350" t="s">
        <v>569</v>
      </c>
      <c r="H339" s="353" t="s">
        <v>570</v>
      </c>
      <c r="I339" s="353"/>
      <c r="J339" s="353"/>
      <c r="K339" s="349" t="s">
        <v>199</v>
      </c>
      <c r="L339" s="351">
        <v>1.51398E8</v>
      </c>
      <c r="M339" s="349">
        <v>67484.0</v>
      </c>
      <c r="N339" s="349">
        <v>-77.7525081265</v>
      </c>
      <c r="O339" s="349">
        <v>48.0992901277</v>
      </c>
      <c r="P339" s="350" t="s">
        <v>224</v>
      </c>
      <c r="Q339" s="349" t="s">
        <v>176</v>
      </c>
      <c r="R339" s="349" t="s">
        <v>157</v>
      </c>
      <c r="S339" s="349" t="s">
        <v>157</v>
      </c>
      <c r="T339" s="349" t="s">
        <v>455</v>
      </c>
      <c r="U339" s="349" t="s">
        <v>202</v>
      </c>
      <c r="V339" s="349" t="s">
        <v>157</v>
      </c>
      <c r="W339" s="350" t="s">
        <v>203</v>
      </c>
      <c r="X339" s="358">
        <v>2022.0</v>
      </c>
      <c r="Y339" s="353"/>
      <c r="Z339" s="353"/>
      <c r="AA339" s="353"/>
      <c r="AB339" s="482"/>
      <c r="AC339" s="405">
        <v>7.18326E8</v>
      </c>
      <c r="AD339" s="36">
        <v>7.32605E8</v>
      </c>
      <c r="AE339" s="353" t="s">
        <v>572</v>
      </c>
      <c r="AF339" s="353"/>
      <c r="AG339" s="353"/>
      <c r="AH339" s="353"/>
      <c r="AI339" s="353"/>
      <c r="AJ339" s="354"/>
    </row>
    <row r="340" ht="15.75" customHeight="1">
      <c r="A340" s="279" t="s">
        <v>239</v>
      </c>
      <c r="B340" s="279">
        <v>3.368219922E9</v>
      </c>
      <c r="C340" s="363" t="s">
        <v>276</v>
      </c>
      <c r="D340" s="353"/>
      <c r="E340" s="353"/>
      <c r="F340" s="350">
        <v>9.0510397E7</v>
      </c>
      <c r="G340" s="360" t="s">
        <v>358</v>
      </c>
      <c r="H340" s="353" t="s">
        <v>359</v>
      </c>
      <c r="I340" s="353"/>
      <c r="J340" s="353"/>
      <c r="K340" s="475" t="s">
        <v>160</v>
      </c>
      <c r="L340" s="353">
        <v>0.0</v>
      </c>
      <c r="M340" s="353">
        <v>44222.0</v>
      </c>
      <c r="N340" s="353"/>
      <c r="O340" s="353"/>
      <c r="P340" s="350" t="s">
        <v>360</v>
      </c>
      <c r="Q340" s="349" t="s">
        <v>162</v>
      </c>
      <c r="R340" s="349" t="s">
        <v>361</v>
      </c>
      <c r="S340" s="349" t="s">
        <v>157</v>
      </c>
      <c r="T340" s="349" t="s">
        <v>362</v>
      </c>
      <c r="U340" s="349" t="s">
        <v>363</v>
      </c>
      <c r="V340" s="349" t="s">
        <v>157</v>
      </c>
      <c r="W340" s="350" t="s">
        <v>164</v>
      </c>
      <c r="X340" s="358">
        <v>2022.0</v>
      </c>
      <c r="Y340" s="353"/>
      <c r="Z340" s="353"/>
      <c r="AA340" s="353"/>
      <c r="AB340" s="482"/>
      <c r="AC340" s="405">
        <v>3.9008E8</v>
      </c>
      <c r="AD340" s="36">
        <v>1.296104E9</v>
      </c>
      <c r="AE340" s="353" t="s">
        <v>320</v>
      </c>
      <c r="AF340" s="353"/>
      <c r="AG340" s="353"/>
      <c r="AH340" s="353"/>
      <c r="AI340" s="353"/>
      <c r="AJ340" s="354"/>
    </row>
    <row r="341" ht="15.75" customHeight="1">
      <c r="C341" s="348" t="s">
        <v>258</v>
      </c>
      <c r="D341" s="353"/>
      <c r="E341" s="353"/>
      <c r="F341" s="350">
        <v>9.0518259E7</v>
      </c>
      <c r="G341" s="350" t="s">
        <v>26</v>
      </c>
      <c r="H341" s="349" t="s">
        <v>582</v>
      </c>
      <c r="I341" s="349" t="s">
        <v>1080</v>
      </c>
      <c r="J341" s="349">
        <v>212230.0</v>
      </c>
      <c r="K341" s="349" t="s">
        <v>199</v>
      </c>
      <c r="L341" s="351">
        <v>4.8084E7</v>
      </c>
      <c r="M341" s="349">
        <v>55401.0</v>
      </c>
      <c r="N341" s="349">
        <v>-78.313093</v>
      </c>
      <c r="O341" s="349">
        <v>48.152773</v>
      </c>
      <c r="P341" s="350" t="s">
        <v>252</v>
      </c>
      <c r="Q341" s="349" t="s">
        <v>176</v>
      </c>
      <c r="R341" s="349" t="s">
        <v>157</v>
      </c>
      <c r="S341" s="349" t="s">
        <v>157</v>
      </c>
      <c r="T341" s="349" t="s">
        <v>157</v>
      </c>
      <c r="U341" s="349" t="s">
        <v>254</v>
      </c>
      <c r="V341" s="349" t="s">
        <v>157</v>
      </c>
      <c r="W341" s="350" t="s">
        <v>203</v>
      </c>
      <c r="X341" s="358">
        <v>2022.0</v>
      </c>
      <c r="Y341" s="353"/>
      <c r="Z341" s="353"/>
      <c r="AA341" s="353"/>
      <c r="AB341" s="482"/>
      <c r="AC341" s="405">
        <v>0.0</v>
      </c>
      <c r="AD341" s="36">
        <v>1.523146E9</v>
      </c>
      <c r="AE341" s="353" t="s">
        <v>584</v>
      </c>
      <c r="AF341" s="353"/>
      <c r="AG341" s="353"/>
      <c r="AH341" s="353"/>
      <c r="AI341" s="353"/>
      <c r="AJ341" s="354"/>
    </row>
    <row r="342" ht="15.75" customHeight="1">
      <c r="C342" s="348" t="s">
        <v>596</v>
      </c>
      <c r="D342" s="353"/>
      <c r="E342" s="353"/>
      <c r="F342" s="350" t="s">
        <v>590</v>
      </c>
      <c r="G342" s="358" t="s">
        <v>611</v>
      </c>
      <c r="H342" s="353" t="s">
        <v>608</v>
      </c>
      <c r="I342" s="353"/>
      <c r="J342" s="353"/>
      <c r="K342" s="361" t="s">
        <v>294</v>
      </c>
      <c r="L342" s="351">
        <v>5.97428E7</v>
      </c>
      <c r="M342" s="349">
        <v>69195.0</v>
      </c>
      <c r="N342" s="349">
        <v>-77.8095495994</v>
      </c>
      <c r="O342" s="349">
        <v>48.4117050843</v>
      </c>
      <c r="P342" s="350" t="s">
        <v>592</v>
      </c>
      <c r="Q342" s="349" t="s">
        <v>176</v>
      </c>
      <c r="R342" s="349" t="s">
        <v>157</v>
      </c>
      <c r="S342" s="349" t="s">
        <v>157</v>
      </c>
      <c r="T342" s="349" t="s">
        <v>157</v>
      </c>
      <c r="U342" s="349" t="s">
        <v>202</v>
      </c>
      <c r="V342" s="349" t="s">
        <v>157</v>
      </c>
      <c r="W342" s="350" t="s">
        <v>593</v>
      </c>
      <c r="X342" s="358">
        <v>2022.0</v>
      </c>
      <c r="Y342" s="353"/>
      <c r="Z342" s="353"/>
      <c r="AA342" s="353"/>
      <c r="AB342" s="482"/>
      <c r="AC342" s="405">
        <v>0.0</v>
      </c>
      <c r="AD342" s="36">
        <v>7.0113511E8</v>
      </c>
      <c r="AE342" s="353" t="s">
        <v>601</v>
      </c>
      <c r="AF342" s="353"/>
      <c r="AG342" s="353"/>
      <c r="AH342" s="353"/>
      <c r="AI342" s="353"/>
      <c r="AJ342" s="354"/>
    </row>
    <row r="343" ht="15.75" customHeight="1">
      <c r="A343" s="279" t="s">
        <v>239</v>
      </c>
      <c r="B343" s="279">
        <v>3.368219922E9</v>
      </c>
      <c r="C343" s="363" t="s">
        <v>276</v>
      </c>
      <c r="D343" s="353"/>
      <c r="E343" s="353"/>
      <c r="F343" s="350" t="s">
        <v>338</v>
      </c>
      <c r="G343" s="350" t="s">
        <v>339</v>
      </c>
      <c r="H343" s="349" t="s">
        <v>1081</v>
      </c>
      <c r="I343" s="349" t="s">
        <v>1032</v>
      </c>
      <c r="J343" s="349">
        <v>212217.0</v>
      </c>
      <c r="K343" s="349" t="s">
        <v>160</v>
      </c>
      <c r="L343" s="351">
        <v>5.0689E7</v>
      </c>
      <c r="M343" s="349">
        <v>69577.0</v>
      </c>
      <c r="N343" s="349">
        <v>-67.3125504351</v>
      </c>
      <c r="O343" s="349">
        <v>52.7645752127</v>
      </c>
      <c r="P343" s="350" t="s">
        <v>334</v>
      </c>
      <c r="Q343" s="349" t="s">
        <v>162</v>
      </c>
      <c r="R343" s="349" t="s">
        <v>157</v>
      </c>
      <c r="S343" s="349" t="s">
        <v>157</v>
      </c>
      <c r="T343" s="349" t="s">
        <v>336</v>
      </c>
      <c r="U343" s="349" t="s">
        <v>337</v>
      </c>
      <c r="V343" s="349" t="s">
        <v>157</v>
      </c>
      <c r="W343" s="350" t="s">
        <v>164</v>
      </c>
      <c r="X343" s="358">
        <v>2022.0</v>
      </c>
      <c r="Y343" s="353"/>
      <c r="Z343" s="353"/>
      <c r="AA343" s="353"/>
      <c r="AB343" s="482"/>
      <c r="AC343" s="405">
        <v>1.108127E9</v>
      </c>
      <c r="AD343" s="36">
        <v>3.8242609E10</v>
      </c>
      <c r="AE343" s="353" t="s">
        <v>320</v>
      </c>
      <c r="AF343" s="353"/>
      <c r="AG343" s="353"/>
      <c r="AH343" s="353"/>
      <c r="AI343" s="353"/>
      <c r="AJ343" s="354"/>
    </row>
    <row r="344" ht="15.75" customHeight="1">
      <c r="A344" s="279" t="s">
        <v>239</v>
      </c>
      <c r="B344" s="279">
        <v>3.368219922E9</v>
      </c>
      <c r="C344" s="348" t="s">
        <v>169</v>
      </c>
      <c r="D344" s="353"/>
      <c r="E344" s="353"/>
      <c r="F344" s="350" t="s">
        <v>620</v>
      </c>
      <c r="G344" s="350" t="s">
        <v>621</v>
      </c>
      <c r="H344" s="349" t="s">
        <v>1082</v>
      </c>
      <c r="I344" s="349" t="s">
        <v>1083</v>
      </c>
      <c r="J344" s="349">
        <v>2132.0</v>
      </c>
      <c r="K344" s="349" t="s">
        <v>174</v>
      </c>
      <c r="L344" s="351">
        <v>6.0077E7</v>
      </c>
      <c r="M344" s="349">
        <v>55493.0</v>
      </c>
      <c r="N344" s="349">
        <v>-77.788861</v>
      </c>
      <c r="O344" s="349">
        <v>49.759722</v>
      </c>
      <c r="P344" s="350" t="s">
        <v>175</v>
      </c>
      <c r="Q344" s="349" t="s">
        <v>176</v>
      </c>
      <c r="R344" s="349" t="s">
        <v>157</v>
      </c>
      <c r="S344" s="349" t="s">
        <v>157</v>
      </c>
      <c r="T344" s="349" t="s">
        <v>177</v>
      </c>
      <c r="U344" s="349" t="s">
        <v>178</v>
      </c>
      <c r="V344" s="349" t="s">
        <v>157</v>
      </c>
      <c r="W344" s="360" t="s">
        <v>623</v>
      </c>
      <c r="X344" s="358">
        <v>2022.0</v>
      </c>
      <c r="Y344" s="353"/>
      <c r="Z344" s="353"/>
      <c r="AA344" s="353"/>
      <c r="AB344" s="482"/>
      <c r="AC344" s="405">
        <v>1.3086747E8</v>
      </c>
      <c r="AD344" s="36">
        <v>1.3086747E8</v>
      </c>
      <c r="AE344" s="353" t="s">
        <v>627</v>
      </c>
      <c r="AF344" s="353"/>
      <c r="AG344" s="353"/>
      <c r="AH344" s="353"/>
      <c r="AI344" s="353"/>
      <c r="AJ344" s="354"/>
    </row>
    <row r="345" ht="15.75" customHeight="1">
      <c r="A345" s="279" t="s">
        <v>239</v>
      </c>
      <c r="B345" s="279">
        <v>3.368219922E9</v>
      </c>
      <c r="C345" s="348" t="s">
        <v>632</v>
      </c>
      <c r="D345" s="353"/>
      <c r="E345" s="353"/>
      <c r="F345" s="350" t="s">
        <v>635</v>
      </c>
      <c r="G345" s="350" t="s">
        <v>52</v>
      </c>
      <c r="H345" s="349" t="s">
        <v>636</v>
      </c>
      <c r="I345" s="349" t="s">
        <v>1048</v>
      </c>
      <c r="J345" s="349">
        <v>212400.0</v>
      </c>
      <c r="K345" s="349" t="s">
        <v>637</v>
      </c>
      <c r="L345" s="351">
        <v>0.0</v>
      </c>
      <c r="M345" s="349">
        <v>69748.0</v>
      </c>
      <c r="N345" s="349">
        <v>-72.1963749721</v>
      </c>
      <c r="O345" s="349">
        <v>52.8203674842</v>
      </c>
      <c r="P345" s="350" t="s">
        <v>378</v>
      </c>
      <c r="Q345" s="349" t="s">
        <v>162</v>
      </c>
      <c r="R345" s="349" t="s">
        <v>157</v>
      </c>
      <c r="S345" s="349" t="s">
        <v>157</v>
      </c>
      <c r="T345" s="349" t="s">
        <v>157</v>
      </c>
      <c r="U345" s="349" t="s">
        <v>638</v>
      </c>
      <c r="V345" s="349" t="s">
        <v>157</v>
      </c>
      <c r="W345" s="350" t="s">
        <v>639</v>
      </c>
      <c r="X345" s="358">
        <v>2022.0</v>
      </c>
      <c r="Y345" s="353"/>
      <c r="Z345" s="353"/>
      <c r="AA345" s="353"/>
      <c r="AB345" s="482"/>
      <c r="AC345" s="405">
        <v>4.9717E7</v>
      </c>
      <c r="AD345" s="36">
        <v>2.898294E9</v>
      </c>
      <c r="AE345" s="353" t="s">
        <v>655</v>
      </c>
      <c r="AF345" s="353"/>
      <c r="AG345" s="353"/>
      <c r="AH345" s="353"/>
      <c r="AI345" s="353"/>
      <c r="AJ345" s="354"/>
    </row>
    <row r="346" ht="15.75" customHeight="1">
      <c r="A346" s="279" t="s">
        <v>700</v>
      </c>
      <c r="B346" s="279">
        <v>1.175143545E9</v>
      </c>
      <c r="C346" s="472" t="s">
        <v>674</v>
      </c>
      <c r="D346" s="353"/>
      <c r="E346" s="353"/>
      <c r="F346" s="350" t="s">
        <v>660</v>
      </c>
      <c r="G346" s="350" t="s">
        <v>661</v>
      </c>
      <c r="H346" s="349" t="s">
        <v>662</v>
      </c>
      <c r="I346" s="349" t="s">
        <v>157</v>
      </c>
      <c r="J346" s="349">
        <v>212230.0</v>
      </c>
      <c r="K346" s="349" t="s">
        <v>199</v>
      </c>
      <c r="L346" s="351">
        <v>282000.0</v>
      </c>
      <c r="M346" s="349">
        <v>63364.0</v>
      </c>
      <c r="N346" s="349">
        <v>-76.0656296258</v>
      </c>
      <c r="O346" s="349">
        <v>52.7051105262</v>
      </c>
      <c r="P346" s="350" t="s">
        <v>378</v>
      </c>
      <c r="Q346" s="349" t="s">
        <v>176</v>
      </c>
      <c r="R346" s="349" t="s">
        <v>157</v>
      </c>
      <c r="S346" s="349" t="s">
        <v>157</v>
      </c>
      <c r="T346" s="349" t="s">
        <v>157</v>
      </c>
      <c r="U346" s="349" t="s">
        <v>638</v>
      </c>
      <c r="V346" s="349" t="s">
        <v>157</v>
      </c>
      <c r="W346" s="360" t="s">
        <v>481</v>
      </c>
      <c r="X346" s="358">
        <v>2022.0</v>
      </c>
      <c r="Y346" s="353"/>
      <c r="Z346" s="353"/>
      <c r="AA346" s="353"/>
      <c r="AB346" s="482"/>
      <c r="AC346" s="405">
        <v>1.5468E7</v>
      </c>
      <c r="AD346" s="36">
        <v>3.206034E9</v>
      </c>
      <c r="AE346" s="353" t="s">
        <v>669</v>
      </c>
      <c r="AF346" s="353"/>
      <c r="AG346" s="353"/>
      <c r="AH346" s="353"/>
      <c r="AI346" s="353"/>
      <c r="AJ346" s="354"/>
    </row>
    <row r="347" ht="15.75" customHeight="1">
      <c r="A347" s="279" t="s">
        <v>699</v>
      </c>
      <c r="B347" s="279">
        <v>1.142470914E9</v>
      </c>
      <c r="C347" s="348" t="s">
        <v>686</v>
      </c>
      <c r="D347" s="353"/>
      <c r="E347" s="353"/>
      <c r="F347" s="350" t="s">
        <v>689</v>
      </c>
      <c r="G347" s="350" t="s">
        <v>690</v>
      </c>
      <c r="H347" s="349" t="s">
        <v>691</v>
      </c>
      <c r="I347" s="349" t="s">
        <v>157</v>
      </c>
      <c r="J347" s="349">
        <v>212242.0</v>
      </c>
      <c r="K347" s="349" t="s">
        <v>428</v>
      </c>
      <c r="L347" s="351">
        <v>1974000.0</v>
      </c>
      <c r="M347" s="349">
        <v>46173.0</v>
      </c>
      <c r="N347" s="349">
        <v>-73.337875455</v>
      </c>
      <c r="O347" s="349">
        <v>61.5947256728</v>
      </c>
      <c r="P347" s="350" t="s">
        <v>429</v>
      </c>
      <c r="Q347" s="349" t="s">
        <v>162</v>
      </c>
      <c r="R347" s="349" t="s">
        <v>692</v>
      </c>
      <c r="S347" s="349" t="s">
        <v>157</v>
      </c>
      <c r="T347" s="349" t="s">
        <v>157</v>
      </c>
      <c r="U347" s="349" t="s">
        <v>693</v>
      </c>
      <c r="V347" s="349" t="s">
        <v>157</v>
      </c>
      <c r="W347" s="350" t="s">
        <v>694</v>
      </c>
      <c r="X347" s="358">
        <v>2022.0</v>
      </c>
      <c r="Y347" s="353"/>
      <c r="Z347" s="353"/>
      <c r="AA347" s="353"/>
      <c r="AB347" s="482"/>
      <c r="AC347" s="405">
        <v>8.76762E8</v>
      </c>
      <c r="AD347" s="36">
        <v>9.09449E8</v>
      </c>
      <c r="AE347" s="353" t="s">
        <v>695</v>
      </c>
      <c r="AF347" s="353"/>
      <c r="AG347" s="353"/>
      <c r="AH347" s="353"/>
      <c r="AI347" s="353"/>
      <c r="AJ347" s="354"/>
    </row>
    <row r="348" ht="15.75" customHeight="1">
      <c r="A348" s="279" t="s">
        <v>239</v>
      </c>
      <c r="B348" s="279">
        <v>3.368219922E9</v>
      </c>
      <c r="C348" s="472" t="s">
        <v>550</v>
      </c>
      <c r="D348" s="353"/>
      <c r="E348" s="353"/>
      <c r="F348" s="350" t="s">
        <v>705</v>
      </c>
      <c r="G348" s="350" t="s">
        <v>20</v>
      </c>
      <c r="H348" s="349" t="s">
        <v>543</v>
      </c>
      <c r="I348" s="349" t="s">
        <v>1084</v>
      </c>
      <c r="J348" s="349">
        <v>212230.0</v>
      </c>
      <c r="K348" s="349" t="s">
        <v>199</v>
      </c>
      <c r="L348" s="351">
        <v>5000.0</v>
      </c>
      <c r="M348" s="349">
        <v>44978.0</v>
      </c>
      <c r="N348" s="349">
        <v>-75.7647222222</v>
      </c>
      <c r="O348" s="349">
        <v>48.9922222222</v>
      </c>
      <c r="P348" s="350" t="s">
        <v>706</v>
      </c>
      <c r="Q348" s="349" t="s">
        <v>176</v>
      </c>
      <c r="R348" s="349" t="s">
        <v>157</v>
      </c>
      <c r="S348" s="349" t="s">
        <v>157</v>
      </c>
      <c r="T348" s="349" t="s">
        <v>177</v>
      </c>
      <c r="U348" s="349" t="s">
        <v>178</v>
      </c>
      <c r="V348" s="349" t="s">
        <v>157</v>
      </c>
      <c r="W348" s="360" t="s">
        <v>481</v>
      </c>
      <c r="X348" s="358">
        <v>2022.0</v>
      </c>
      <c r="Y348" s="353"/>
      <c r="Z348" s="353"/>
      <c r="AA348" s="353"/>
      <c r="AB348" s="482"/>
      <c r="AC348" s="405">
        <v>825000.0</v>
      </c>
      <c r="AD348" s="36">
        <v>1.41971E8</v>
      </c>
      <c r="AE348" s="353" t="s">
        <v>714</v>
      </c>
      <c r="AF348" s="353"/>
      <c r="AG348" s="353"/>
      <c r="AH348" s="353"/>
      <c r="AI348" s="353"/>
      <c r="AJ348" s="354"/>
    </row>
    <row r="349" ht="15.75" customHeight="1">
      <c r="A349" s="279" t="s">
        <v>287</v>
      </c>
      <c r="B349" s="279">
        <v>1.163599369E9</v>
      </c>
      <c r="C349" s="472" t="s">
        <v>550</v>
      </c>
      <c r="D349" s="353"/>
      <c r="E349" s="353"/>
      <c r="F349" s="350" t="s">
        <v>553</v>
      </c>
      <c r="G349" s="350" t="s">
        <v>556</v>
      </c>
      <c r="H349" s="353" t="s">
        <v>543</v>
      </c>
      <c r="I349" s="353"/>
      <c r="J349" s="353"/>
      <c r="K349" s="349" t="s">
        <v>199</v>
      </c>
      <c r="L349" s="351">
        <v>314460.0</v>
      </c>
      <c r="M349" s="349">
        <v>45547.0</v>
      </c>
      <c r="N349" s="349">
        <v>-76.1697222222</v>
      </c>
      <c r="O349" s="349">
        <v>49.4922222222</v>
      </c>
      <c r="P349" s="350" t="s">
        <v>378</v>
      </c>
      <c r="Q349" s="349" t="s">
        <v>176</v>
      </c>
      <c r="R349" s="349" t="s">
        <v>157</v>
      </c>
      <c r="S349" s="349" t="s">
        <v>157</v>
      </c>
      <c r="T349" s="349" t="s">
        <v>545</v>
      </c>
      <c r="U349" s="349" t="s">
        <v>178</v>
      </c>
      <c r="V349" s="349" t="s">
        <v>157</v>
      </c>
      <c r="W349" s="360" t="s">
        <v>481</v>
      </c>
      <c r="X349" s="358">
        <v>2022.0</v>
      </c>
      <c r="Y349" s="353"/>
      <c r="Z349" s="353"/>
      <c r="AA349" s="353"/>
      <c r="AB349" s="482"/>
      <c r="AC349" s="405">
        <v>764000.0</v>
      </c>
      <c r="AD349" s="36">
        <v>1770000.0</v>
      </c>
      <c r="AE349" s="353" t="s">
        <v>555</v>
      </c>
      <c r="AF349" s="353"/>
      <c r="AG349" s="353"/>
      <c r="AH349" s="353"/>
      <c r="AI349" s="353"/>
      <c r="AJ349" s="354"/>
    </row>
    <row r="350" ht="15.75" customHeight="1">
      <c r="A350" s="279" t="s">
        <v>239</v>
      </c>
      <c r="B350" s="279">
        <v>3.368219922E9</v>
      </c>
      <c r="C350" s="348" t="s">
        <v>732</v>
      </c>
      <c r="D350" s="353"/>
      <c r="E350" s="353"/>
      <c r="F350" s="350" t="s">
        <v>724</v>
      </c>
      <c r="G350" s="350" t="s">
        <v>25</v>
      </c>
      <c r="H350" s="349" t="s">
        <v>725</v>
      </c>
      <c r="I350" s="349" t="s">
        <v>1085</v>
      </c>
      <c r="J350" s="349">
        <v>212220.0</v>
      </c>
      <c r="K350" s="349" t="s">
        <v>160</v>
      </c>
      <c r="L350" s="351">
        <v>1.1819E7</v>
      </c>
      <c r="M350" s="349">
        <v>45359.0</v>
      </c>
      <c r="N350" s="349">
        <v>-67.24353436</v>
      </c>
      <c r="O350" s="349">
        <v>52.83690959</v>
      </c>
      <c r="P350" s="350" t="s">
        <v>334</v>
      </c>
      <c r="Q350" s="349" t="s">
        <v>162</v>
      </c>
      <c r="R350" s="349" t="s">
        <v>726</v>
      </c>
      <c r="S350" s="349" t="s">
        <v>157</v>
      </c>
      <c r="T350" s="349" t="s">
        <v>727</v>
      </c>
      <c r="U350" s="349" t="s">
        <v>638</v>
      </c>
      <c r="V350" s="349" t="s">
        <v>157</v>
      </c>
      <c r="W350" s="350" t="s">
        <v>164</v>
      </c>
      <c r="X350" s="358">
        <v>2022.0</v>
      </c>
      <c r="Y350" s="353"/>
      <c r="Z350" s="353"/>
      <c r="AA350" s="353"/>
      <c r="AB350" s="482"/>
      <c r="AC350" s="405">
        <v>1.2148E8</v>
      </c>
      <c r="AD350" s="36">
        <v>3.142555E9</v>
      </c>
      <c r="AE350" s="353" t="s">
        <v>728</v>
      </c>
      <c r="AF350" s="353"/>
      <c r="AG350" s="353"/>
      <c r="AH350" s="353"/>
      <c r="AI350" s="353"/>
      <c r="AJ350" s="354"/>
    </row>
    <row r="351" ht="15.75" customHeight="1">
      <c r="A351" s="279" t="s">
        <v>207</v>
      </c>
      <c r="B351" s="279">
        <v>1.145657301E9</v>
      </c>
      <c r="C351" s="348" t="s">
        <v>750</v>
      </c>
      <c r="D351" s="353"/>
      <c r="E351" s="353"/>
      <c r="F351" s="350" t="s">
        <v>746</v>
      </c>
      <c r="G351" s="350" t="s">
        <v>749</v>
      </c>
      <c r="H351" s="353" t="s">
        <v>747</v>
      </c>
      <c r="I351" s="353"/>
      <c r="J351" s="353"/>
      <c r="K351" s="349" t="s">
        <v>199</v>
      </c>
      <c r="L351" s="351">
        <v>2961500.0</v>
      </c>
      <c r="M351" s="349">
        <v>58185.0</v>
      </c>
      <c r="N351" s="349" t="s">
        <v>157</v>
      </c>
      <c r="O351" s="349" t="s">
        <v>157</v>
      </c>
      <c r="P351" s="350" t="s">
        <v>200</v>
      </c>
      <c r="Q351" s="349" t="s">
        <v>157</v>
      </c>
      <c r="R351" s="349" t="s">
        <v>157</v>
      </c>
      <c r="S351" s="349" t="s">
        <v>157</v>
      </c>
      <c r="T351" s="349" t="s">
        <v>157</v>
      </c>
      <c r="U351" s="349" t="s">
        <v>157</v>
      </c>
      <c r="V351" s="349" t="s">
        <v>748</v>
      </c>
      <c r="W351" s="350" t="s">
        <v>203</v>
      </c>
      <c r="X351" s="358">
        <v>2022.0</v>
      </c>
      <c r="Y351" s="353"/>
      <c r="Z351" s="353"/>
      <c r="AA351" s="353"/>
      <c r="AB351" s="482"/>
      <c r="AC351" s="405">
        <v>2.7055E7</v>
      </c>
      <c r="AD351" s="36">
        <v>1.2949415E10</v>
      </c>
      <c r="AE351" s="353" t="s">
        <v>320</v>
      </c>
      <c r="AF351" s="353"/>
      <c r="AG351" s="405"/>
      <c r="AH351" s="353"/>
      <c r="AI351" s="353"/>
      <c r="AJ351" s="354"/>
    </row>
    <row r="352" ht="15.75" customHeight="1">
      <c r="A352" s="279" t="s">
        <v>742</v>
      </c>
      <c r="B352" s="279">
        <v>1.142778787E9</v>
      </c>
      <c r="C352" s="348" t="s">
        <v>169</v>
      </c>
      <c r="D352" s="353"/>
      <c r="E352" s="353"/>
      <c r="F352" s="350" t="s">
        <v>758</v>
      </c>
      <c r="G352" s="350" t="s">
        <v>23</v>
      </c>
      <c r="H352" s="353" t="s">
        <v>183</v>
      </c>
      <c r="I352" s="353"/>
      <c r="J352" s="353"/>
      <c r="K352" s="349" t="s">
        <v>467</v>
      </c>
      <c r="L352" s="353">
        <v>70000.0</v>
      </c>
      <c r="M352" s="353">
        <v>63530.0</v>
      </c>
      <c r="N352" s="353"/>
      <c r="O352" s="353"/>
      <c r="P352" s="350" t="s">
        <v>378</v>
      </c>
      <c r="Q352" s="349" t="s">
        <v>176</v>
      </c>
      <c r="R352" s="349" t="s">
        <v>157</v>
      </c>
      <c r="S352" s="349" t="s">
        <v>157</v>
      </c>
      <c r="T352" s="349" t="s">
        <v>177</v>
      </c>
      <c r="U352" s="349" t="s">
        <v>178</v>
      </c>
      <c r="V352" s="349" t="s">
        <v>157</v>
      </c>
      <c r="W352" s="360" t="s">
        <v>760</v>
      </c>
      <c r="X352" s="358">
        <v>2022.0</v>
      </c>
      <c r="Y352" s="353"/>
      <c r="Z352" s="353"/>
      <c r="AA352" s="353"/>
      <c r="AB352" s="482"/>
      <c r="AC352" s="405">
        <v>2750.0</v>
      </c>
      <c r="AD352" s="36">
        <v>2.37567904E9</v>
      </c>
      <c r="AE352" s="353" t="s">
        <v>775</v>
      </c>
      <c r="AF352" s="353"/>
      <c r="AG352" s="405"/>
      <c r="AH352" s="353"/>
      <c r="AI352" s="353"/>
      <c r="AJ352" s="354"/>
    </row>
    <row r="353" ht="15.75" customHeight="1">
      <c r="C353" s="476" t="s">
        <v>581</v>
      </c>
      <c r="D353" s="371"/>
      <c r="E353" s="371"/>
      <c r="F353" s="366" t="s">
        <v>779</v>
      </c>
      <c r="G353" s="366" t="s">
        <v>60</v>
      </c>
      <c r="H353" s="365" t="s">
        <v>1086</v>
      </c>
      <c r="I353" s="365" t="s">
        <v>1087</v>
      </c>
      <c r="J353" s="365">
        <v>21228.0</v>
      </c>
      <c r="K353" s="365" t="s">
        <v>199</v>
      </c>
      <c r="L353" s="367">
        <v>0.0</v>
      </c>
      <c r="M353" s="365">
        <v>68659.0</v>
      </c>
      <c r="N353" s="365">
        <v>-77.7456777778</v>
      </c>
      <c r="O353" s="365">
        <v>48.0782277778</v>
      </c>
      <c r="P353" s="366" t="s">
        <v>224</v>
      </c>
      <c r="Q353" s="365" t="s">
        <v>176</v>
      </c>
      <c r="R353" s="365" t="s">
        <v>157</v>
      </c>
      <c r="S353" s="365" t="s">
        <v>157</v>
      </c>
      <c r="T353" s="365" t="s">
        <v>455</v>
      </c>
      <c r="U353" s="365" t="s">
        <v>202</v>
      </c>
      <c r="V353" s="365" t="s">
        <v>157</v>
      </c>
      <c r="W353" s="368" t="s">
        <v>481</v>
      </c>
      <c r="X353" s="477">
        <v>2022.0</v>
      </c>
      <c r="Y353" s="371"/>
      <c r="Z353" s="371"/>
      <c r="AA353" s="371"/>
      <c r="AB353" s="483"/>
      <c r="AC353" s="372">
        <v>2.3064E7</v>
      </c>
      <c r="AD353" s="370">
        <v>7.63629E8</v>
      </c>
      <c r="AE353" s="371" t="s">
        <v>781</v>
      </c>
      <c r="AF353" s="371"/>
      <c r="AG353" s="371"/>
      <c r="AH353" s="371"/>
      <c r="AI353" s="371"/>
      <c r="AJ353" s="373"/>
    </row>
    <row r="354" ht="15.75" customHeight="1">
      <c r="C354" s="408" t="s">
        <v>219</v>
      </c>
      <c r="D354" s="414" t="s">
        <v>220</v>
      </c>
      <c r="E354" s="414" t="s">
        <v>221</v>
      </c>
      <c r="F354" s="410">
        <v>5.3842076E7</v>
      </c>
      <c r="G354" s="410" t="s">
        <v>232</v>
      </c>
      <c r="H354" s="414" t="s">
        <v>228</v>
      </c>
      <c r="I354" s="414" t="s">
        <v>221</v>
      </c>
      <c r="J354" s="414">
        <v>212220.0</v>
      </c>
      <c r="K354" s="409" t="s">
        <v>199</v>
      </c>
      <c r="L354" s="414">
        <v>4650000.0</v>
      </c>
      <c r="M354" s="414">
        <v>45208.0</v>
      </c>
      <c r="N354" s="414" t="s">
        <v>244</v>
      </c>
      <c r="O354" s="414" t="s">
        <v>245</v>
      </c>
      <c r="P354" s="410" t="s">
        <v>224</v>
      </c>
      <c r="Q354" s="414" t="s">
        <v>162</v>
      </c>
      <c r="R354" s="414" t="s">
        <v>225</v>
      </c>
      <c r="S354" s="414" t="s">
        <v>157</v>
      </c>
      <c r="T354" s="414" t="s">
        <v>201</v>
      </c>
      <c r="U354" s="414" t="s">
        <v>202</v>
      </c>
      <c r="V354" s="414" t="s">
        <v>157</v>
      </c>
      <c r="W354" s="410" t="s">
        <v>203</v>
      </c>
      <c r="X354" s="457">
        <v>2023.0</v>
      </c>
      <c r="Y354" s="414"/>
      <c r="Z354" s="414"/>
      <c r="AA354" s="414"/>
      <c r="AB354" s="414"/>
      <c r="AC354" s="458">
        <v>5.475E7</v>
      </c>
      <c r="AD354" s="413">
        <v>1.68115E8</v>
      </c>
      <c r="AE354" s="414" t="s">
        <v>248</v>
      </c>
      <c r="AF354" s="414"/>
      <c r="AG354" s="414"/>
      <c r="AH354" s="414"/>
      <c r="AI354" s="414"/>
      <c r="AJ354" s="415"/>
    </row>
    <row r="355" ht="15.75" customHeight="1">
      <c r="A355" s="279" t="s">
        <v>357</v>
      </c>
      <c r="B355" s="279">
        <v>3.370117692E9</v>
      </c>
      <c r="C355" s="392" t="s">
        <v>276</v>
      </c>
      <c r="D355" s="388" t="s">
        <v>277</v>
      </c>
      <c r="E355" s="388" t="s">
        <v>278</v>
      </c>
      <c r="F355" s="356">
        <v>5.4136049E7</v>
      </c>
      <c r="G355" s="356" t="s">
        <v>285</v>
      </c>
      <c r="H355" s="388" t="s">
        <v>279</v>
      </c>
      <c r="I355" s="388" t="s">
        <v>272</v>
      </c>
      <c r="J355" s="388">
        <v>21221.0</v>
      </c>
      <c r="K355" s="385" t="s">
        <v>160</v>
      </c>
      <c r="L355" s="388">
        <v>3.1481E8</v>
      </c>
      <c r="M355" s="388">
        <v>67321.0</v>
      </c>
      <c r="N355" s="388" t="s">
        <v>157</v>
      </c>
      <c r="O355" s="388" t="s">
        <v>157</v>
      </c>
      <c r="P355" s="356" t="s">
        <v>273</v>
      </c>
      <c r="Q355" s="388" t="s">
        <v>157</v>
      </c>
      <c r="R355" s="388" t="s">
        <v>157</v>
      </c>
      <c r="S355" s="388" t="s">
        <v>157</v>
      </c>
      <c r="T355" s="388" t="s">
        <v>157</v>
      </c>
      <c r="U355" s="388" t="s">
        <v>157</v>
      </c>
      <c r="V355" s="388" t="s">
        <v>283</v>
      </c>
      <c r="W355" s="356" t="s">
        <v>164</v>
      </c>
      <c r="X355" s="357">
        <v>2023.0</v>
      </c>
      <c r="Y355" s="388"/>
      <c r="Z355" s="388"/>
      <c r="AA355" s="388"/>
      <c r="AB355" s="388"/>
      <c r="AC355" s="395">
        <v>3.705864E9</v>
      </c>
      <c r="AD355" s="35">
        <v>3.705864E9</v>
      </c>
      <c r="AE355" s="388" t="s">
        <v>275</v>
      </c>
      <c r="AF355" s="388"/>
      <c r="AG355" s="388"/>
      <c r="AH355" s="388"/>
      <c r="AI355" s="388"/>
      <c r="AJ355" s="389"/>
    </row>
    <row r="356" ht="15.75" customHeight="1">
      <c r="A356" s="279" t="s">
        <v>207</v>
      </c>
      <c r="B356" s="279">
        <v>1.145657301E9</v>
      </c>
      <c r="C356" s="384" t="s">
        <v>289</v>
      </c>
      <c r="D356" s="388" t="s">
        <v>303</v>
      </c>
      <c r="E356" s="388" t="s">
        <v>293</v>
      </c>
      <c r="F356" s="356">
        <v>5.4177746E7</v>
      </c>
      <c r="G356" s="356" t="s">
        <v>289</v>
      </c>
      <c r="H356" s="385" t="s">
        <v>292</v>
      </c>
      <c r="I356" s="385" t="s">
        <v>1088</v>
      </c>
      <c r="J356" s="385">
        <v>21240.0</v>
      </c>
      <c r="K356" s="394" t="s">
        <v>294</v>
      </c>
      <c r="L356" s="386">
        <v>1.77816E8</v>
      </c>
      <c r="M356" s="385">
        <v>43811.0</v>
      </c>
      <c r="N356" s="385">
        <v>-71.0586111111</v>
      </c>
      <c r="O356" s="385">
        <v>48.5163888889</v>
      </c>
      <c r="P356" s="356" t="s">
        <v>295</v>
      </c>
      <c r="Q356" s="385" t="s">
        <v>176</v>
      </c>
      <c r="R356" s="385" t="s">
        <v>157</v>
      </c>
      <c r="S356" s="385" t="s">
        <v>157</v>
      </c>
      <c r="T356" s="385" t="s">
        <v>296</v>
      </c>
      <c r="U356" s="385" t="s">
        <v>297</v>
      </c>
      <c r="V356" s="385" t="s">
        <v>157</v>
      </c>
      <c r="W356" s="356" t="s">
        <v>298</v>
      </c>
      <c r="X356" s="357">
        <v>2023.0</v>
      </c>
      <c r="Y356" s="388"/>
      <c r="Z356" s="388"/>
      <c r="AA356" s="388"/>
      <c r="AB356" s="388"/>
      <c r="AC356" s="395">
        <v>5.32264E8</v>
      </c>
      <c r="AD356" s="35">
        <v>5.916521E9</v>
      </c>
      <c r="AE356" s="388" t="s">
        <v>180</v>
      </c>
      <c r="AF356" s="388"/>
      <c r="AG356" s="388"/>
      <c r="AH356" s="388"/>
      <c r="AI356" s="388"/>
      <c r="AJ356" s="389"/>
    </row>
    <row r="357" ht="15.75" customHeight="1">
      <c r="A357" s="279" t="s">
        <v>700</v>
      </c>
      <c r="B357" s="279">
        <v>1.175143545E9</v>
      </c>
      <c r="C357" s="459" t="s">
        <v>327</v>
      </c>
      <c r="D357" s="388" t="s">
        <v>329</v>
      </c>
      <c r="E357" s="388" t="s">
        <v>330</v>
      </c>
      <c r="F357" s="356">
        <v>5.4265962E7</v>
      </c>
      <c r="G357" s="357" t="s">
        <v>328</v>
      </c>
      <c r="H357" s="388" t="s">
        <v>322</v>
      </c>
      <c r="I357" s="388" t="s">
        <v>314</v>
      </c>
      <c r="J357" s="388">
        <v>212398.0</v>
      </c>
      <c r="K357" s="394" t="s">
        <v>315</v>
      </c>
      <c r="L357" s="386">
        <v>7.4702E7</v>
      </c>
      <c r="M357" s="385">
        <v>57465.0</v>
      </c>
      <c r="N357" s="385">
        <v>-75.5416664983</v>
      </c>
      <c r="O357" s="385">
        <v>46.3916666607</v>
      </c>
      <c r="P357" s="356" t="s">
        <v>316</v>
      </c>
      <c r="Q357" s="385" t="s">
        <v>162</v>
      </c>
      <c r="R357" s="385" t="s">
        <v>317</v>
      </c>
      <c r="S357" s="385" t="s">
        <v>157</v>
      </c>
      <c r="T357" s="385" t="s">
        <v>318</v>
      </c>
      <c r="U357" s="385" t="s">
        <v>254</v>
      </c>
      <c r="V357" s="385" t="s">
        <v>157</v>
      </c>
      <c r="W357" s="356" t="s">
        <v>319</v>
      </c>
      <c r="X357" s="357">
        <v>2023.0</v>
      </c>
      <c r="Y357" s="388"/>
      <c r="Z357" s="388"/>
      <c r="AA357" s="388"/>
      <c r="AB357" s="388"/>
      <c r="AC357" s="395">
        <v>7.86561E8</v>
      </c>
      <c r="AD357" s="35">
        <v>7.86561E8</v>
      </c>
      <c r="AE357" s="388" t="s">
        <v>320</v>
      </c>
      <c r="AF357" s="388"/>
      <c r="AG357" s="388"/>
      <c r="AH357" s="388"/>
      <c r="AI357" s="388"/>
      <c r="AJ357" s="389"/>
    </row>
    <row r="358" ht="15.75" customHeight="1">
      <c r="A358" s="279" t="s">
        <v>239</v>
      </c>
      <c r="B358" s="279">
        <v>3.368219922E9</v>
      </c>
      <c r="C358" s="384" t="s">
        <v>387</v>
      </c>
      <c r="D358" s="388" t="s">
        <v>388</v>
      </c>
      <c r="E358" s="388" t="s">
        <v>389</v>
      </c>
      <c r="F358" s="356">
        <v>5.4785654E7</v>
      </c>
      <c r="G358" s="356" t="s">
        <v>381</v>
      </c>
      <c r="H358" s="388" t="s">
        <v>397</v>
      </c>
      <c r="I358" s="388" t="s">
        <v>398</v>
      </c>
      <c r="J358" s="388">
        <v>212220.0</v>
      </c>
      <c r="K358" s="462" t="s">
        <v>199</v>
      </c>
      <c r="L358" s="388">
        <v>1990000.0</v>
      </c>
      <c r="M358" s="388">
        <v>44152.0</v>
      </c>
      <c r="N358" s="388" t="s">
        <v>399</v>
      </c>
      <c r="O358" s="388" t="s">
        <v>393</v>
      </c>
      <c r="P358" s="356" t="s">
        <v>378</v>
      </c>
      <c r="Q358" s="385" t="s">
        <v>176</v>
      </c>
      <c r="R358" s="385" t="s">
        <v>157</v>
      </c>
      <c r="S358" s="385" t="s">
        <v>157</v>
      </c>
      <c r="T358" s="385" t="s">
        <v>157</v>
      </c>
      <c r="U358" s="385" t="s">
        <v>202</v>
      </c>
      <c r="V358" s="385" t="s">
        <v>157</v>
      </c>
      <c r="W358" s="356" t="s">
        <v>379</v>
      </c>
      <c r="X358" s="357">
        <v>2023.0</v>
      </c>
      <c r="Y358" s="388"/>
      <c r="Z358" s="388"/>
      <c r="AA358" s="388"/>
      <c r="AB358" s="388"/>
      <c r="AC358" s="395">
        <v>2.2271E7</v>
      </c>
      <c r="AD358" s="35">
        <v>2.2271E7</v>
      </c>
      <c r="AE358" s="388" t="s">
        <v>390</v>
      </c>
      <c r="AF358" s="388"/>
      <c r="AG358" s="388"/>
      <c r="AH358" s="388"/>
      <c r="AI358" s="388"/>
      <c r="AJ358" s="389"/>
    </row>
    <row r="359" ht="15.75" customHeight="1">
      <c r="A359" s="279" t="s">
        <v>239</v>
      </c>
      <c r="B359" s="279">
        <v>3.368219922E9</v>
      </c>
      <c r="C359" s="384" t="s">
        <v>401</v>
      </c>
      <c r="D359" s="388" t="s">
        <v>402</v>
      </c>
      <c r="E359" s="388" t="s">
        <v>210</v>
      </c>
      <c r="F359" s="356">
        <v>5.559295E7</v>
      </c>
      <c r="G359" s="356" t="s">
        <v>33</v>
      </c>
      <c r="H359" s="385" t="s">
        <v>403</v>
      </c>
      <c r="I359" s="385" t="s">
        <v>1089</v>
      </c>
      <c r="J359" s="385">
        <v>2133.0</v>
      </c>
      <c r="K359" s="385" t="s">
        <v>174</v>
      </c>
      <c r="L359" s="386">
        <v>4.9955E7</v>
      </c>
      <c r="M359" s="385">
        <v>46113.0</v>
      </c>
      <c r="N359" s="385">
        <v>-77.8738694444</v>
      </c>
      <c r="O359" s="385">
        <v>48.0890888889</v>
      </c>
      <c r="P359" s="356" t="s">
        <v>224</v>
      </c>
      <c r="Q359" s="385" t="s">
        <v>162</v>
      </c>
      <c r="R359" s="385" t="s">
        <v>157</v>
      </c>
      <c r="S359" s="385" t="s">
        <v>405</v>
      </c>
      <c r="T359" s="385" t="s">
        <v>201</v>
      </c>
      <c r="U359" s="385" t="s">
        <v>202</v>
      </c>
      <c r="V359" s="385" t="s">
        <v>157</v>
      </c>
      <c r="W359" s="356" t="s">
        <v>379</v>
      </c>
      <c r="X359" s="357">
        <v>2023.0</v>
      </c>
      <c r="Y359" s="388"/>
      <c r="Z359" s="388"/>
      <c r="AA359" s="388"/>
      <c r="AB359" s="388"/>
      <c r="AC359" s="395">
        <v>2.2728774E9</v>
      </c>
      <c r="AD359" s="35">
        <v>2.8079472E9</v>
      </c>
      <c r="AE359" s="388" t="s">
        <v>412</v>
      </c>
      <c r="AF359" s="388"/>
      <c r="AG359" s="388"/>
      <c r="AH359" s="388"/>
      <c r="AI359" s="388"/>
      <c r="AJ359" s="389"/>
    </row>
    <row r="360" ht="15.75" customHeight="1">
      <c r="A360" s="279" t="s">
        <v>302</v>
      </c>
      <c r="B360" s="279">
        <v>1.169372118E9</v>
      </c>
      <c r="C360" s="384" t="s">
        <v>413</v>
      </c>
      <c r="D360" s="388" t="s">
        <v>414</v>
      </c>
      <c r="E360" s="388" t="s">
        <v>415</v>
      </c>
      <c r="F360" s="356">
        <v>9.0089426E7</v>
      </c>
      <c r="G360" s="356" t="s">
        <v>416</v>
      </c>
      <c r="H360" s="385" t="s">
        <v>417</v>
      </c>
      <c r="I360" s="385" t="s">
        <v>1090</v>
      </c>
      <c r="J360" s="385">
        <v>212221.0</v>
      </c>
      <c r="K360" s="385" t="s">
        <v>160</v>
      </c>
      <c r="L360" s="386">
        <v>728000.0</v>
      </c>
      <c r="M360" s="385">
        <v>43941.0</v>
      </c>
      <c r="N360" s="385">
        <v>-63.4201666667</v>
      </c>
      <c r="O360" s="385">
        <v>50.5488638889</v>
      </c>
      <c r="P360" s="356" t="s">
        <v>419</v>
      </c>
      <c r="Q360" s="385" t="s">
        <v>162</v>
      </c>
      <c r="R360" s="385" t="s">
        <v>157</v>
      </c>
      <c r="S360" s="385" t="s">
        <v>157</v>
      </c>
      <c r="T360" s="385" t="s">
        <v>420</v>
      </c>
      <c r="U360" s="385" t="s">
        <v>421</v>
      </c>
      <c r="V360" s="385" t="s">
        <v>157</v>
      </c>
      <c r="W360" s="356" t="s">
        <v>422</v>
      </c>
      <c r="X360" s="357">
        <v>2023.0</v>
      </c>
      <c r="Y360" s="388"/>
      <c r="Z360" s="388"/>
      <c r="AA360" s="388"/>
      <c r="AB360" s="388"/>
      <c r="AC360" s="395">
        <v>3.5004E7</v>
      </c>
      <c r="AD360" s="35">
        <v>3.771694E9</v>
      </c>
      <c r="AE360" s="388" t="s">
        <v>320</v>
      </c>
      <c r="AF360" s="388"/>
      <c r="AG360" s="388"/>
      <c r="AH360" s="388"/>
      <c r="AI360" s="388"/>
      <c r="AJ360" s="389"/>
    </row>
    <row r="361" ht="15.75" customHeight="1">
      <c r="A361" s="484" t="s">
        <v>755</v>
      </c>
      <c r="B361" s="484">
        <v>1.167171363E9</v>
      </c>
      <c r="C361" s="384" t="s">
        <v>401</v>
      </c>
      <c r="D361" s="388" t="s">
        <v>402</v>
      </c>
      <c r="E361" s="388" t="s">
        <v>210</v>
      </c>
      <c r="F361" s="356">
        <v>9.0156969E7</v>
      </c>
      <c r="G361" s="356" t="s">
        <v>41</v>
      </c>
      <c r="H361" s="385" t="s">
        <v>440</v>
      </c>
      <c r="I361" s="385" t="s">
        <v>1091</v>
      </c>
      <c r="J361" s="385">
        <v>2133.0</v>
      </c>
      <c r="K361" s="385" t="s">
        <v>174</v>
      </c>
      <c r="L361" s="386">
        <v>1.0124E8</v>
      </c>
      <c r="M361" s="385">
        <v>44168.0</v>
      </c>
      <c r="N361" s="385">
        <v>-78.4505515833</v>
      </c>
      <c r="O361" s="385">
        <v>48.2852119139</v>
      </c>
      <c r="P361" s="356" t="s">
        <v>442</v>
      </c>
      <c r="Q361" s="385" t="s">
        <v>162</v>
      </c>
      <c r="R361" s="385" t="s">
        <v>443</v>
      </c>
      <c r="S361" s="385" t="s">
        <v>157</v>
      </c>
      <c r="T361" s="385" t="s">
        <v>444</v>
      </c>
      <c r="U361" s="385" t="s">
        <v>254</v>
      </c>
      <c r="V361" s="385" t="s">
        <v>157</v>
      </c>
      <c r="W361" s="393" t="s">
        <v>445</v>
      </c>
      <c r="X361" s="357">
        <v>2023.0</v>
      </c>
      <c r="Y361" s="388"/>
      <c r="Z361" s="388"/>
      <c r="AA361" s="388"/>
      <c r="AB361" s="388"/>
      <c r="AC361" s="395">
        <v>9.37958E8</v>
      </c>
      <c r="AD361" s="35">
        <v>2.376145E9</v>
      </c>
      <c r="AE361" s="388" t="s">
        <v>447</v>
      </c>
      <c r="AF361" s="388"/>
      <c r="AG361" s="388"/>
      <c r="AH361" s="388"/>
      <c r="AI361" s="388"/>
      <c r="AJ361" s="389"/>
    </row>
    <row r="362" ht="15.75" customHeight="1">
      <c r="A362" s="484" t="s">
        <v>189</v>
      </c>
      <c r="B362" s="484">
        <v>1.165314676E9</v>
      </c>
      <c r="C362" s="459" t="s">
        <v>493</v>
      </c>
      <c r="D362" s="388" t="s">
        <v>259</v>
      </c>
      <c r="E362" s="388" t="s">
        <v>260</v>
      </c>
      <c r="F362" s="357" t="s">
        <v>494</v>
      </c>
      <c r="G362" s="357" t="s">
        <v>495</v>
      </c>
      <c r="H362" s="388" t="s">
        <v>496</v>
      </c>
      <c r="I362" s="388" t="s">
        <v>157</v>
      </c>
      <c r="J362" s="388">
        <v>212220.0</v>
      </c>
      <c r="K362" s="464" t="s">
        <v>199</v>
      </c>
      <c r="L362" s="388">
        <v>1365000.0</v>
      </c>
      <c r="M362" s="388">
        <v>72837.0</v>
      </c>
      <c r="N362" s="388" t="s">
        <v>497</v>
      </c>
      <c r="O362" s="388" t="s">
        <v>498</v>
      </c>
      <c r="P362" s="357" t="s">
        <v>442</v>
      </c>
      <c r="Q362" s="388" t="s">
        <v>176</v>
      </c>
      <c r="R362" s="388" t="s">
        <v>157</v>
      </c>
      <c r="S362" s="388" t="s">
        <v>157</v>
      </c>
      <c r="T362" s="388" t="s">
        <v>444</v>
      </c>
      <c r="U362" s="388" t="s">
        <v>254</v>
      </c>
      <c r="V362" s="388" t="s">
        <v>157</v>
      </c>
      <c r="W362" s="357" t="s">
        <v>379</v>
      </c>
      <c r="X362" s="357">
        <v>2023.0</v>
      </c>
      <c r="Y362" s="388"/>
      <c r="Z362" s="388"/>
      <c r="AA362" s="388"/>
      <c r="AB362" s="388"/>
      <c r="AC362" s="395">
        <v>3.8222E7</v>
      </c>
      <c r="AD362" s="35">
        <v>3.8222E7</v>
      </c>
      <c r="AE362" s="388" t="s">
        <v>499</v>
      </c>
      <c r="AF362" s="388"/>
      <c r="AG362" s="388"/>
      <c r="AH362" s="388"/>
      <c r="AI362" s="388"/>
      <c r="AJ362" s="389"/>
    </row>
    <row r="363" ht="15.75" customHeight="1">
      <c r="A363" s="484" t="s">
        <v>237</v>
      </c>
      <c r="B363" s="484">
        <v>1.145570769E9</v>
      </c>
      <c r="C363" s="459" t="s">
        <v>510</v>
      </c>
      <c r="D363" s="388" t="s">
        <v>388</v>
      </c>
      <c r="E363" s="388" t="s">
        <v>389</v>
      </c>
      <c r="F363" s="357" t="s">
        <v>511</v>
      </c>
      <c r="G363" s="357" t="s">
        <v>28</v>
      </c>
      <c r="H363" s="388" t="s">
        <v>1092</v>
      </c>
      <c r="I363" s="388" t="s">
        <v>1093</v>
      </c>
      <c r="J363" s="388">
        <v>212224.0</v>
      </c>
      <c r="K363" s="462" t="s">
        <v>199</v>
      </c>
      <c r="L363" s="388">
        <v>8565000.0</v>
      </c>
      <c r="M363" s="388">
        <v>47081.0</v>
      </c>
      <c r="N363" s="388" t="s">
        <v>1094</v>
      </c>
      <c r="O363" s="388" t="s">
        <v>1095</v>
      </c>
      <c r="P363" s="357" t="s">
        <v>252</v>
      </c>
      <c r="Q363" s="388" t="s">
        <v>176</v>
      </c>
      <c r="R363" s="388" t="s">
        <v>157</v>
      </c>
      <c r="S363" s="388" t="s">
        <v>157</v>
      </c>
      <c r="T363" s="388" t="s">
        <v>444</v>
      </c>
      <c r="U363" s="388" t="s">
        <v>254</v>
      </c>
      <c r="V363" s="388" t="s">
        <v>157</v>
      </c>
      <c r="W363" s="463" t="s">
        <v>481</v>
      </c>
      <c r="X363" s="357">
        <v>2023.0</v>
      </c>
      <c r="Y363" s="388"/>
      <c r="Z363" s="388"/>
      <c r="AA363" s="388"/>
      <c r="AB363" s="388"/>
      <c r="AC363" s="395">
        <v>334000.0</v>
      </c>
      <c r="AD363" s="35">
        <v>334000.0</v>
      </c>
      <c r="AE363" s="388" t="s">
        <v>518</v>
      </c>
      <c r="AF363" s="388"/>
      <c r="AG363" s="388"/>
      <c r="AH363" s="388"/>
      <c r="AI363" s="388"/>
      <c r="AJ363" s="389"/>
    </row>
    <row r="364" ht="15.75" customHeight="1">
      <c r="A364" s="484"/>
      <c r="B364" s="484"/>
      <c r="C364" s="384" t="s">
        <v>527</v>
      </c>
      <c r="D364" s="388" t="s">
        <v>534</v>
      </c>
      <c r="E364" s="388" t="s">
        <v>529</v>
      </c>
      <c r="F364" s="356">
        <v>9.0379504E7</v>
      </c>
      <c r="G364" s="356" t="s">
        <v>530</v>
      </c>
      <c r="H364" s="388" t="s">
        <v>531</v>
      </c>
      <c r="I364" s="388" t="s">
        <v>526</v>
      </c>
      <c r="J364" s="388">
        <v>21222.0</v>
      </c>
      <c r="K364" s="385" t="s">
        <v>199</v>
      </c>
      <c r="L364" s="386">
        <v>1904090.0</v>
      </c>
      <c r="M364" s="385">
        <v>45182.0</v>
      </c>
      <c r="N364" s="385">
        <v>-79.2321944444</v>
      </c>
      <c r="O364" s="385">
        <v>49.5737222222</v>
      </c>
      <c r="P364" s="356" t="s">
        <v>378</v>
      </c>
      <c r="Q364" s="385" t="s">
        <v>176</v>
      </c>
      <c r="R364" s="385" t="s">
        <v>157</v>
      </c>
      <c r="S364" s="385" t="s">
        <v>157</v>
      </c>
      <c r="T364" s="385" t="s">
        <v>400</v>
      </c>
      <c r="U364" s="385" t="s">
        <v>202</v>
      </c>
      <c r="V364" s="385" t="s">
        <v>157</v>
      </c>
      <c r="W364" s="393" t="s">
        <v>481</v>
      </c>
      <c r="X364" s="357">
        <v>2023.0</v>
      </c>
      <c r="Y364" s="388"/>
      <c r="Z364" s="388"/>
      <c r="AA364" s="388"/>
      <c r="AB364" s="388"/>
      <c r="AC364" s="395">
        <v>3.13912E8</v>
      </c>
      <c r="AD364" s="35">
        <v>2.015375E9</v>
      </c>
      <c r="AE364" s="388" t="s">
        <v>533</v>
      </c>
      <c r="AF364" s="388"/>
      <c r="AG364" s="388"/>
      <c r="AH364" s="388"/>
      <c r="AI364" s="388"/>
      <c r="AJ364" s="389"/>
    </row>
    <row r="365" ht="15.75" customHeight="1">
      <c r="A365" s="484"/>
      <c r="B365" s="484"/>
      <c r="C365" s="459" t="s">
        <v>550</v>
      </c>
      <c r="D365" s="388" t="s">
        <v>540</v>
      </c>
      <c r="E365" s="388" t="s">
        <v>541</v>
      </c>
      <c r="F365" s="356">
        <v>9.0458738E7</v>
      </c>
      <c r="G365" s="356" t="s">
        <v>546</v>
      </c>
      <c r="H365" s="388" t="s">
        <v>543</v>
      </c>
      <c r="I365" s="388" t="s">
        <v>544</v>
      </c>
      <c r="J365" s="388">
        <v>212220.0</v>
      </c>
      <c r="K365" s="385" t="s">
        <v>199</v>
      </c>
      <c r="L365" s="386">
        <v>6.2E7</v>
      </c>
      <c r="M365" s="385">
        <v>45085.0</v>
      </c>
      <c r="N365" s="385">
        <v>-76.1463888889</v>
      </c>
      <c r="O365" s="385">
        <v>49.4983333333</v>
      </c>
      <c r="P365" s="356" t="s">
        <v>378</v>
      </c>
      <c r="Q365" s="385" t="s">
        <v>176</v>
      </c>
      <c r="R365" s="385" t="s">
        <v>157</v>
      </c>
      <c r="S365" s="385" t="s">
        <v>157</v>
      </c>
      <c r="T365" s="385" t="s">
        <v>545</v>
      </c>
      <c r="U365" s="385" t="s">
        <v>178</v>
      </c>
      <c r="V365" s="385" t="s">
        <v>157</v>
      </c>
      <c r="W365" s="393" t="s">
        <v>481</v>
      </c>
      <c r="X365" s="357">
        <v>2023.0</v>
      </c>
      <c r="Y365" s="388"/>
      <c r="Z365" s="388"/>
      <c r="AA365" s="388"/>
      <c r="AB365" s="388"/>
      <c r="AC365" s="395">
        <v>223000.0</v>
      </c>
      <c r="AD365" s="35">
        <v>223000.0</v>
      </c>
      <c r="AE365" s="388" t="s">
        <v>180</v>
      </c>
      <c r="AF365" s="388"/>
      <c r="AG365" s="388"/>
      <c r="AH365" s="388"/>
      <c r="AI365" s="388"/>
      <c r="AJ365" s="389"/>
    </row>
    <row r="366" ht="15.75" customHeight="1">
      <c r="A366" s="484" t="s">
        <v>239</v>
      </c>
      <c r="B366" s="484">
        <v>3.368219922E9</v>
      </c>
      <c r="C366" s="459" t="s">
        <v>581</v>
      </c>
      <c r="D366" s="388" t="s">
        <v>574</v>
      </c>
      <c r="E366" s="388" t="s">
        <v>575</v>
      </c>
      <c r="F366" s="356">
        <v>9.0498775E7</v>
      </c>
      <c r="G366" s="356" t="s">
        <v>569</v>
      </c>
      <c r="H366" s="388" t="s">
        <v>570</v>
      </c>
      <c r="I366" s="388" t="s">
        <v>575</v>
      </c>
      <c r="J366" s="388">
        <v>21222.0</v>
      </c>
      <c r="K366" s="385" t="s">
        <v>199</v>
      </c>
      <c r="L366" s="386">
        <v>1.51398E8</v>
      </c>
      <c r="M366" s="385">
        <v>67484.0</v>
      </c>
      <c r="N366" s="385">
        <v>-77.7525081265</v>
      </c>
      <c r="O366" s="385">
        <v>48.0992901277</v>
      </c>
      <c r="P366" s="356" t="s">
        <v>224</v>
      </c>
      <c r="Q366" s="385" t="s">
        <v>176</v>
      </c>
      <c r="R366" s="385" t="s">
        <v>157</v>
      </c>
      <c r="S366" s="385" t="s">
        <v>157</v>
      </c>
      <c r="T366" s="385" t="s">
        <v>455</v>
      </c>
      <c r="U366" s="385" t="s">
        <v>202</v>
      </c>
      <c r="V366" s="385" t="s">
        <v>157</v>
      </c>
      <c r="W366" s="356" t="s">
        <v>203</v>
      </c>
      <c r="X366" s="357">
        <v>2023.0</v>
      </c>
      <c r="Y366" s="388"/>
      <c r="Z366" s="388"/>
      <c r="AA366" s="388"/>
      <c r="AB366" s="388"/>
      <c r="AC366" s="395">
        <v>1.1539E9</v>
      </c>
      <c r="AD366" s="35">
        <v>1.166292E9</v>
      </c>
      <c r="AE366" s="388" t="s">
        <v>572</v>
      </c>
      <c r="AF366" s="388"/>
      <c r="AG366" s="388"/>
      <c r="AH366" s="388"/>
      <c r="AI366" s="388"/>
      <c r="AJ366" s="389"/>
    </row>
    <row r="367" ht="15.75" customHeight="1">
      <c r="A367" s="484" t="s">
        <v>239</v>
      </c>
      <c r="B367" s="484">
        <v>3.368219922E9</v>
      </c>
      <c r="C367" s="392" t="s">
        <v>276</v>
      </c>
      <c r="D367" s="388" t="s">
        <v>277</v>
      </c>
      <c r="E367" s="388" t="s">
        <v>278</v>
      </c>
      <c r="F367" s="356">
        <v>9.0510397E7</v>
      </c>
      <c r="G367" s="393" t="s">
        <v>358</v>
      </c>
      <c r="H367" s="388" t="s">
        <v>359</v>
      </c>
      <c r="I367" s="388" t="s">
        <v>157</v>
      </c>
      <c r="J367" s="388">
        <v>212210.0</v>
      </c>
      <c r="K367" s="464" t="s">
        <v>160</v>
      </c>
      <c r="L367" s="388">
        <v>0.0</v>
      </c>
      <c r="M367" s="388">
        <v>44222.0</v>
      </c>
      <c r="N367" s="388" t="s">
        <v>368</v>
      </c>
      <c r="O367" s="388" t="s">
        <v>369</v>
      </c>
      <c r="P367" s="356" t="s">
        <v>360</v>
      </c>
      <c r="Q367" s="385" t="s">
        <v>162</v>
      </c>
      <c r="R367" s="385" t="s">
        <v>361</v>
      </c>
      <c r="S367" s="385" t="s">
        <v>157</v>
      </c>
      <c r="T367" s="385" t="s">
        <v>362</v>
      </c>
      <c r="U367" s="385" t="s">
        <v>363</v>
      </c>
      <c r="V367" s="385" t="s">
        <v>157</v>
      </c>
      <c r="W367" s="356" t="s">
        <v>164</v>
      </c>
      <c r="X367" s="357">
        <v>2023.0</v>
      </c>
      <c r="Y367" s="388"/>
      <c r="Z367" s="388"/>
      <c r="AA367" s="388"/>
      <c r="AB367" s="388"/>
      <c r="AC367" s="395">
        <v>7.96966E8</v>
      </c>
      <c r="AD367" s="35">
        <v>1.454008E9</v>
      </c>
      <c r="AE367" s="388" t="s">
        <v>320</v>
      </c>
      <c r="AF367" s="388"/>
      <c r="AG367" s="388"/>
      <c r="AH367" s="388"/>
      <c r="AI367" s="388"/>
      <c r="AJ367" s="389"/>
    </row>
    <row r="368" ht="15.75" customHeight="1">
      <c r="A368" s="484" t="s">
        <v>239</v>
      </c>
      <c r="B368" s="484">
        <v>3.368219922E9</v>
      </c>
      <c r="C368" s="384" t="s">
        <v>258</v>
      </c>
      <c r="D368" s="388" t="s">
        <v>259</v>
      </c>
      <c r="E368" s="388" t="s">
        <v>260</v>
      </c>
      <c r="F368" s="356">
        <v>9.0518259E7</v>
      </c>
      <c r="G368" s="356" t="s">
        <v>26</v>
      </c>
      <c r="H368" s="385" t="s">
        <v>582</v>
      </c>
      <c r="I368" s="385" t="s">
        <v>1096</v>
      </c>
      <c r="J368" s="385">
        <v>212231.0</v>
      </c>
      <c r="K368" s="385" t="s">
        <v>199</v>
      </c>
      <c r="L368" s="386">
        <v>4.8084E7</v>
      </c>
      <c r="M368" s="385">
        <v>55401.0</v>
      </c>
      <c r="N368" s="385">
        <v>-78.313093</v>
      </c>
      <c r="O368" s="385">
        <v>48.152773</v>
      </c>
      <c r="P368" s="356" t="s">
        <v>252</v>
      </c>
      <c r="Q368" s="385" t="s">
        <v>176</v>
      </c>
      <c r="R368" s="385" t="s">
        <v>157</v>
      </c>
      <c r="S368" s="385" t="s">
        <v>157</v>
      </c>
      <c r="T368" s="385" t="s">
        <v>157</v>
      </c>
      <c r="U368" s="385" t="s">
        <v>254</v>
      </c>
      <c r="V368" s="385" t="s">
        <v>157</v>
      </c>
      <c r="W368" s="356" t="s">
        <v>203</v>
      </c>
      <c r="X368" s="357">
        <v>2023.0</v>
      </c>
      <c r="Y368" s="388"/>
      <c r="Z368" s="388"/>
      <c r="AA368" s="388"/>
      <c r="AB368" s="388"/>
      <c r="AC368" s="395">
        <v>0.0</v>
      </c>
      <c r="AD368" s="35">
        <v>2.545406E9</v>
      </c>
      <c r="AE368" s="388" t="s">
        <v>584</v>
      </c>
      <c r="AF368" s="388"/>
      <c r="AG368" s="388"/>
      <c r="AH368" s="388"/>
      <c r="AI368" s="388"/>
      <c r="AJ368" s="389"/>
    </row>
    <row r="369" ht="15.75" customHeight="1">
      <c r="A369" s="484" t="s">
        <v>239</v>
      </c>
      <c r="B369" s="484">
        <v>3.368219922E9</v>
      </c>
      <c r="C369" s="384" t="s">
        <v>596</v>
      </c>
      <c r="D369" s="388" t="s">
        <v>606</v>
      </c>
      <c r="E369" s="388" t="s">
        <v>607</v>
      </c>
      <c r="F369" s="356" t="s">
        <v>590</v>
      </c>
      <c r="G369" s="357" t="s">
        <v>611</v>
      </c>
      <c r="H369" s="388" t="s">
        <v>608</v>
      </c>
      <c r="I369" s="388" t="s">
        <v>589</v>
      </c>
      <c r="J369" s="388">
        <v>212299.0</v>
      </c>
      <c r="K369" s="394" t="s">
        <v>294</v>
      </c>
      <c r="L369" s="386">
        <v>5.97428E7</v>
      </c>
      <c r="M369" s="385">
        <v>69195.0</v>
      </c>
      <c r="N369" s="385">
        <v>-77.8095495994</v>
      </c>
      <c r="O369" s="385">
        <v>48.4117050843</v>
      </c>
      <c r="P369" s="356" t="s">
        <v>592</v>
      </c>
      <c r="Q369" s="385" t="s">
        <v>176</v>
      </c>
      <c r="R369" s="385" t="s">
        <v>157</v>
      </c>
      <c r="S369" s="385" t="s">
        <v>157</v>
      </c>
      <c r="T369" s="385" t="s">
        <v>157</v>
      </c>
      <c r="U369" s="385" t="s">
        <v>202</v>
      </c>
      <c r="V369" s="385" t="s">
        <v>157</v>
      </c>
      <c r="W369" s="356" t="s">
        <v>593</v>
      </c>
      <c r="X369" s="357">
        <v>2023.0</v>
      </c>
      <c r="Y369" s="388"/>
      <c r="Z369" s="388"/>
      <c r="AA369" s="388"/>
      <c r="AB369" s="388"/>
      <c r="AC369" s="395">
        <v>1.336633E7</v>
      </c>
      <c r="AD369" s="35">
        <v>1.2918174E8</v>
      </c>
      <c r="AE369" s="388" t="s">
        <v>614</v>
      </c>
      <c r="AF369" s="388"/>
      <c r="AG369" s="388"/>
      <c r="AH369" s="388"/>
      <c r="AI369" s="388"/>
      <c r="AJ369" s="389"/>
    </row>
    <row r="370" ht="15.75" customHeight="1">
      <c r="A370" s="484" t="s">
        <v>239</v>
      </c>
      <c r="B370" s="484">
        <v>3.368219922E9</v>
      </c>
      <c r="C370" s="392" t="s">
        <v>276</v>
      </c>
      <c r="D370" s="388" t="s">
        <v>277</v>
      </c>
      <c r="E370" s="388" t="s">
        <v>278</v>
      </c>
      <c r="F370" s="356" t="s">
        <v>338</v>
      </c>
      <c r="G370" s="356" t="s">
        <v>339</v>
      </c>
      <c r="H370" s="385" t="s">
        <v>1097</v>
      </c>
      <c r="I370" s="385" t="s">
        <v>1050</v>
      </c>
      <c r="J370" s="385">
        <v>212218.0</v>
      </c>
      <c r="K370" s="385" t="s">
        <v>160</v>
      </c>
      <c r="L370" s="386">
        <v>5.0689E7</v>
      </c>
      <c r="M370" s="385">
        <v>69577.0</v>
      </c>
      <c r="N370" s="385">
        <v>-67.3125504351</v>
      </c>
      <c r="O370" s="385">
        <v>52.7645752127</v>
      </c>
      <c r="P370" s="356" t="s">
        <v>334</v>
      </c>
      <c r="Q370" s="385" t="s">
        <v>162</v>
      </c>
      <c r="R370" s="385" t="s">
        <v>157</v>
      </c>
      <c r="S370" s="385" t="s">
        <v>157</v>
      </c>
      <c r="T370" s="385" t="s">
        <v>336</v>
      </c>
      <c r="U370" s="385" t="s">
        <v>337</v>
      </c>
      <c r="V370" s="385" t="s">
        <v>157</v>
      </c>
      <c r="W370" s="356" t="s">
        <v>164</v>
      </c>
      <c r="X370" s="357">
        <v>2023.0</v>
      </c>
      <c r="Y370" s="388"/>
      <c r="Z370" s="388"/>
      <c r="AA370" s="388"/>
      <c r="AB370" s="388"/>
      <c r="AC370" s="395">
        <v>4.182723E9</v>
      </c>
      <c r="AD370" s="35">
        <v>1.8145248E10</v>
      </c>
      <c r="AE370" s="388" t="s">
        <v>320</v>
      </c>
      <c r="AF370" s="388"/>
      <c r="AG370" s="388"/>
      <c r="AH370" s="388"/>
      <c r="AI370" s="388"/>
      <c r="AJ370" s="389"/>
    </row>
    <row r="371" ht="15.75" customHeight="1">
      <c r="A371" s="484" t="s">
        <v>189</v>
      </c>
      <c r="B371" s="484">
        <v>1.165314676E9</v>
      </c>
      <c r="C371" s="384" t="s">
        <v>632</v>
      </c>
      <c r="D371" s="388" t="s">
        <v>647</v>
      </c>
      <c r="E371" s="388" t="s">
        <v>648</v>
      </c>
      <c r="F371" s="356" t="s">
        <v>635</v>
      </c>
      <c r="G371" s="356" t="s">
        <v>52</v>
      </c>
      <c r="H371" s="385" t="s">
        <v>636</v>
      </c>
      <c r="I371" s="385" t="s">
        <v>1065</v>
      </c>
      <c r="J371" s="385">
        <v>212401.0</v>
      </c>
      <c r="K371" s="385" t="s">
        <v>637</v>
      </c>
      <c r="L371" s="386">
        <v>0.0</v>
      </c>
      <c r="M371" s="385">
        <v>69748.0</v>
      </c>
      <c r="N371" s="385">
        <v>-72.1963749721</v>
      </c>
      <c r="O371" s="385">
        <v>52.8203674842</v>
      </c>
      <c r="P371" s="356" t="s">
        <v>378</v>
      </c>
      <c r="Q371" s="385" t="s">
        <v>162</v>
      </c>
      <c r="R371" s="385" t="s">
        <v>157</v>
      </c>
      <c r="S371" s="385" t="s">
        <v>157</v>
      </c>
      <c r="T371" s="385" t="s">
        <v>157</v>
      </c>
      <c r="U371" s="385" t="s">
        <v>638</v>
      </c>
      <c r="V371" s="385" t="s">
        <v>157</v>
      </c>
      <c r="W371" s="356" t="s">
        <v>639</v>
      </c>
      <c r="X371" s="357">
        <v>2023.0</v>
      </c>
      <c r="Y371" s="388"/>
      <c r="Z371" s="388"/>
      <c r="AA371" s="388"/>
      <c r="AB371" s="388"/>
      <c r="AC371" s="395">
        <v>4.515E7</v>
      </c>
      <c r="AD371" s="35">
        <v>2.348996E9</v>
      </c>
      <c r="AE371" s="388" t="s">
        <v>656</v>
      </c>
      <c r="AF371" s="388"/>
      <c r="AG371" s="388"/>
      <c r="AH371" s="388"/>
      <c r="AI371" s="388"/>
      <c r="AJ371" s="389"/>
    </row>
    <row r="372" ht="15.75" customHeight="1">
      <c r="A372" s="484" t="s">
        <v>239</v>
      </c>
      <c r="B372" s="484">
        <v>3.368219922E9</v>
      </c>
      <c r="C372" s="459" t="s">
        <v>674</v>
      </c>
      <c r="D372" s="388" t="s">
        <v>675</v>
      </c>
      <c r="E372" s="388" t="s">
        <v>676</v>
      </c>
      <c r="F372" s="356" t="s">
        <v>660</v>
      </c>
      <c r="G372" s="356" t="s">
        <v>661</v>
      </c>
      <c r="H372" s="385" t="s">
        <v>662</v>
      </c>
      <c r="I372" s="385" t="s">
        <v>157</v>
      </c>
      <c r="J372" s="385">
        <v>212231.0</v>
      </c>
      <c r="K372" s="385" t="s">
        <v>199</v>
      </c>
      <c r="L372" s="386">
        <v>282000.0</v>
      </c>
      <c r="M372" s="385">
        <v>63364.0</v>
      </c>
      <c r="N372" s="385">
        <v>-76.0656296258</v>
      </c>
      <c r="O372" s="385">
        <v>52.7051105262</v>
      </c>
      <c r="P372" s="356" t="s">
        <v>378</v>
      </c>
      <c r="Q372" s="385" t="s">
        <v>176</v>
      </c>
      <c r="R372" s="385" t="s">
        <v>157</v>
      </c>
      <c r="S372" s="385" t="s">
        <v>157</v>
      </c>
      <c r="T372" s="385" t="s">
        <v>157</v>
      </c>
      <c r="U372" s="385" t="s">
        <v>638</v>
      </c>
      <c r="V372" s="385" t="s">
        <v>157</v>
      </c>
      <c r="W372" s="393" t="s">
        <v>481</v>
      </c>
      <c r="X372" s="357">
        <v>2023.0</v>
      </c>
      <c r="Y372" s="388"/>
      <c r="Z372" s="388"/>
      <c r="AA372" s="388"/>
      <c r="AB372" s="388"/>
      <c r="AC372" s="395">
        <v>1.609E7</v>
      </c>
      <c r="AD372" s="35">
        <v>3.197263E9</v>
      </c>
      <c r="AE372" s="388" t="s">
        <v>669</v>
      </c>
      <c r="AF372" s="388"/>
      <c r="AG372" s="388"/>
      <c r="AH372" s="388"/>
      <c r="AI372" s="388"/>
      <c r="AJ372" s="389"/>
    </row>
    <row r="373" ht="15.75" customHeight="1">
      <c r="A373" s="484" t="s">
        <v>237</v>
      </c>
      <c r="B373" s="484">
        <v>1.145570769E9</v>
      </c>
      <c r="C373" s="384" t="s">
        <v>686</v>
      </c>
      <c r="D373" s="388" t="s">
        <v>701</v>
      </c>
      <c r="E373" s="388" t="s">
        <v>702</v>
      </c>
      <c r="F373" s="356" t="s">
        <v>689</v>
      </c>
      <c r="G373" s="356" t="s">
        <v>690</v>
      </c>
      <c r="H373" s="385" t="s">
        <v>691</v>
      </c>
      <c r="I373" s="385" t="s">
        <v>157</v>
      </c>
      <c r="J373" s="385">
        <v>212243.0</v>
      </c>
      <c r="K373" s="385" t="s">
        <v>428</v>
      </c>
      <c r="L373" s="386">
        <v>1974000.0</v>
      </c>
      <c r="M373" s="385">
        <v>46173.0</v>
      </c>
      <c r="N373" s="385">
        <v>-73.337875455</v>
      </c>
      <c r="O373" s="385">
        <v>61.5947256728</v>
      </c>
      <c r="P373" s="356" t="s">
        <v>429</v>
      </c>
      <c r="Q373" s="385" t="s">
        <v>162</v>
      </c>
      <c r="R373" s="385" t="s">
        <v>692</v>
      </c>
      <c r="S373" s="385" t="s">
        <v>157</v>
      </c>
      <c r="T373" s="385" t="s">
        <v>157</v>
      </c>
      <c r="U373" s="385" t="s">
        <v>693</v>
      </c>
      <c r="V373" s="385" t="s">
        <v>157</v>
      </c>
      <c r="W373" s="356" t="s">
        <v>694</v>
      </c>
      <c r="X373" s="357">
        <v>2023.0</v>
      </c>
      <c r="Y373" s="388"/>
      <c r="Z373" s="388"/>
      <c r="AA373" s="388"/>
      <c r="AB373" s="388"/>
      <c r="AC373" s="395">
        <v>8.07361E8</v>
      </c>
      <c r="AD373" s="35">
        <v>8.7652397E8</v>
      </c>
      <c r="AE373" s="388" t="s">
        <v>695</v>
      </c>
      <c r="AF373" s="388"/>
      <c r="AG373" s="388"/>
      <c r="AH373" s="388"/>
      <c r="AI373" s="388"/>
      <c r="AJ373" s="389"/>
    </row>
    <row r="374" ht="15.75" customHeight="1">
      <c r="A374" s="484" t="s">
        <v>357</v>
      </c>
      <c r="B374" s="484">
        <v>3.370117692E9</v>
      </c>
      <c r="C374" s="459" t="s">
        <v>401</v>
      </c>
      <c r="D374" s="388" t="s">
        <v>402</v>
      </c>
      <c r="E374" s="388" t="s">
        <v>210</v>
      </c>
      <c r="F374" s="357" t="s">
        <v>715</v>
      </c>
      <c r="G374" s="357" t="s">
        <v>59</v>
      </c>
      <c r="H374" s="388" t="s">
        <v>716</v>
      </c>
      <c r="I374" s="388" t="s">
        <v>157</v>
      </c>
      <c r="J374" s="388">
        <v>2122.0</v>
      </c>
      <c r="K374" s="464" t="s">
        <v>174</v>
      </c>
      <c r="L374" s="388">
        <v>2.0319E7</v>
      </c>
      <c r="M374" s="388">
        <v>70721.0</v>
      </c>
      <c r="N374" s="388" t="s">
        <v>717</v>
      </c>
      <c r="O374" s="388" t="s">
        <v>718</v>
      </c>
      <c r="P374" s="357" t="s">
        <v>224</v>
      </c>
      <c r="Q374" s="388" t="s">
        <v>176</v>
      </c>
      <c r="R374" s="388" t="s">
        <v>157</v>
      </c>
      <c r="S374" s="388" t="s">
        <v>157</v>
      </c>
      <c r="T374" s="388" t="s">
        <v>455</v>
      </c>
      <c r="U374" s="388" t="s">
        <v>202</v>
      </c>
      <c r="V374" s="388" t="s">
        <v>157</v>
      </c>
      <c r="W374" s="357" t="s">
        <v>719</v>
      </c>
      <c r="X374" s="357">
        <v>2023.0</v>
      </c>
      <c r="Y374" s="388"/>
      <c r="Z374" s="388"/>
      <c r="AA374" s="388"/>
      <c r="AB374" s="388"/>
      <c r="AC374" s="395">
        <v>4.057663E8</v>
      </c>
      <c r="AD374" s="35">
        <v>4.057663E8</v>
      </c>
      <c r="AE374" s="388" t="s">
        <v>720</v>
      </c>
      <c r="AF374" s="388"/>
      <c r="AG374" s="388"/>
      <c r="AH374" s="388"/>
      <c r="AI374" s="388"/>
      <c r="AJ374" s="389"/>
    </row>
    <row r="375" ht="15.75" customHeight="1">
      <c r="A375" s="484" t="s">
        <v>189</v>
      </c>
      <c r="B375" s="484">
        <v>1.165314676E9</v>
      </c>
      <c r="C375" s="459" t="s">
        <v>550</v>
      </c>
      <c r="D375" s="388" t="s">
        <v>540</v>
      </c>
      <c r="E375" s="388" t="s">
        <v>541</v>
      </c>
      <c r="F375" s="356" t="s">
        <v>553</v>
      </c>
      <c r="G375" s="356" t="s">
        <v>556</v>
      </c>
      <c r="H375" s="388" t="s">
        <v>543</v>
      </c>
      <c r="I375" s="388" t="s">
        <v>544</v>
      </c>
      <c r="J375" s="388">
        <v>212220.0</v>
      </c>
      <c r="K375" s="385" t="s">
        <v>199</v>
      </c>
      <c r="L375" s="386">
        <v>314460.0</v>
      </c>
      <c r="M375" s="385">
        <v>45547.0</v>
      </c>
      <c r="N375" s="385">
        <v>-76.1697222222</v>
      </c>
      <c r="O375" s="385">
        <v>49.4922222222</v>
      </c>
      <c r="P375" s="356" t="s">
        <v>378</v>
      </c>
      <c r="Q375" s="385" t="s">
        <v>176</v>
      </c>
      <c r="R375" s="385" t="s">
        <v>157</v>
      </c>
      <c r="S375" s="385" t="s">
        <v>157</v>
      </c>
      <c r="T375" s="385" t="s">
        <v>545</v>
      </c>
      <c r="U375" s="385" t="s">
        <v>178</v>
      </c>
      <c r="V375" s="385" t="s">
        <v>157</v>
      </c>
      <c r="W375" s="393" t="s">
        <v>481</v>
      </c>
      <c r="X375" s="357">
        <v>2023.0</v>
      </c>
      <c r="Y375" s="388"/>
      <c r="Z375" s="388"/>
      <c r="AA375" s="388"/>
      <c r="AB375" s="388"/>
      <c r="AC375" s="395">
        <v>1431000.0</v>
      </c>
      <c r="AD375" s="35">
        <v>2427000.0</v>
      </c>
      <c r="AE375" s="388" t="s">
        <v>555</v>
      </c>
      <c r="AF375" s="388"/>
      <c r="AG375" s="388"/>
      <c r="AH375" s="388"/>
      <c r="AI375" s="388"/>
      <c r="AJ375" s="389"/>
    </row>
    <row r="376" ht="15.75" customHeight="1">
      <c r="A376" s="484"/>
      <c r="B376" s="484"/>
      <c r="C376" s="384" t="s">
        <v>732</v>
      </c>
      <c r="D376" s="388" t="s">
        <v>736</v>
      </c>
      <c r="E376" s="388" t="s">
        <v>737</v>
      </c>
      <c r="F376" s="356" t="s">
        <v>724</v>
      </c>
      <c r="G376" s="356" t="s">
        <v>25</v>
      </c>
      <c r="H376" s="385" t="s">
        <v>725</v>
      </c>
      <c r="I376" s="385" t="s">
        <v>1098</v>
      </c>
      <c r="J376" s="385">
        <v>212221.0</v>
      </c>
      <c r="K376" s="385" t="s">
        <v>160</v>
      </c>
      <c r="L376" s="386">
        <v>1.1819E7</v>
      </c>
      <c r="M376" s="385">
        <v>45359.0</v>
      </c>
      <c r="N376" s="385">
        <v>-67.24353436</v>
      </c>
      <c r="O376" s="385">
        <v>52.83690959</v>
      </c>
      <c r="P376" s="356" t="s">
        <v>334</v>
      </c>
      <c r="Q376" s="385" t="s">
        <v>162</v>
      </c>
      <c r="R376" s="385" t="s">
        <v>726</v>
      </c>
      <c r="S376" s="385" t="s">
        <v>157</v>
      </c>
      <c r="T376" s="385" t="s">
        <v>727</v>
      </c>
      <c r="U376" s="385" t="s">
        <v>638</v>
      </c>
      <c r="V376" s="385" t="s">
        <v>157</v>
      </c>
      <c r="W376" s="356" t="s">
        <v>164</v>
      </c>
      <c r="X376" s="357">
        <v>2023.0</v>
      </c>
      <c r="Y376" s="388"/>
      <c r="Z376" s="388"/>
      <c r="AA376" s="388"/>
      <c r="AB376" s="388"/>
      <c r="AC376" s="395">
        <v>1.09619E8</v>
      </c>
      <c r="AD376" s="35">
        <v>2.470401E9</v>
      </c>
      <c r="AE376" s="388" t="s">
        <v>728</v>
      </c>
      <c r="AF376" s="388"/>
      <c r="AG376" s="388"/>
      <c r="AH376" s="388"/>
      <c r="AI376" s="388"/>
      <c r="AJ376" s="389"/>
    </row>
    <row r="377" ht="15.75" customHeight="1">
      <c r="A377" s="484" t="s">
        <v>700</v>
      </c>
      <c r="B377" s="484">
        <v>1.175143545E9</v>
      </c>
      <c r="C377" s="459" t="s">
        <v>401</v>
      </c>
      <c r="D377" s="388" t="s">
        <v>402</v>
      </c>
      <c r="E377" s="388" t="s">
        <v>210</v>
      </c>
      <c r="F377" s="356" t="s">
        <v>746</v>
      </c>
      <c r="G377" s="356" t="s">
        <v>749</v>
      </c>
      <c r="H377" s="388" t="s">
        <v>747</v>
      </c>
      <c r="I377" s="388" t="s">
        <v>198</v>
      </c>
      <c r="J377" s="388">
        <v>212220.0</v>
      </c>
      <c r="K377" s="385" t="s">
        <v>199</v>
      </c>
      <c r="L377" s="386">
        <v>2961500.0</v>
      </c>
      <c r="M377" s="385">
        <v>58185.0</v>
      </c>
      <c r="N377" s="385" t="s">
        <v>157</v>
      </c>
      <c r="O377" s="385" t="s">
        <v>157</v>
      </c>
      <c r="P377" s="356" t="s">
        <v>200</v>
      </c>
      <c r="Q377" s="385" t="s">
        <v>157</v>
      </c>
      <c r="R377" s="385" t="s">
        <v>157</v>
      </c>
      <c r="S377" s="385" t="s">
        <v>157</v>
      </c>
      <c r="T377" s="385" t="s">
        <v>157</v>
      </c>
      <c r="U377" s="385" t="s">
        <v>157</v>
      </c>
      <c r="V377" s="385" t="s">
        <v>748</v>
      </c>
      <c r="W377" s="356" t="s">
        <v>203</v>
      </c>
      <c r="X377" s="357">
        <v>2023.0</v>
      </c>
      <c r="Y377" s="388"/>
      <c r="Z377" s="388"/>
      <c r="AA377" s="388"/>
      <c r="AB377" s="388"/>
      <c r="AC377" s="395">
        <v>2.2151E7</v>
      </c>
      <c r="AD377" s="35">
        <v>1.3599316E10</v>
      </c>
      <c r="AE377" s="388" t="s">
        <v>757</v>
      </c>
      <c r="AF377" s="388"/>
      <c r="AG377" s="395"/>
      <c r="AH377" s="388"/>
      <c r="AI377" s="388"/>
      <c r="AJ377" s="389"/>
    </row>
    <row r="378" ht="15.75" customHeight="1">
      <c r="A378" s="484" t="s">
        <v>239</v>
      </c>
      <c r="B378" s="484">
        <v>3.368219922E9</v>
      </c>
      <c r="C378" s="459" t="s">
        <v>581</v>
      </c>
      <c r="D378" s="388" t="s">
        <v>574</v>
      </c>
      <c r="E378" s="388" t="s">
        <v>575</v>
      </c>
      <c r="F378" s="356" t="s">
        <v>779</v>
      </c>
      <c r="G378" s="356" t="s">
        <v>60</v>
      </c>
      <c r="H378" s="385" t="s">
        <v>1099</v>
      </c>
      <c r="I378" s="385" t="s">
        <v>1100</v>
      </c>
      <c r="J378" s="385">
        <v>21229.0</v>
      </c>
      <c r="K378" s="385" t="s">
        <v>199</v>
      </c>
      <c r="L378" s="386">
        <v>0.0</v>
      </c>
      <c r="M378" s="385">
        <v>68659.0</v>
      </c>
      <c r="N378" s="385">
        <v>-77.7456777778</v>
      </c>
      <c r="O378" s="385">
        <v>48.0782277778</v>
      </c>
      <c r="P378" s="356" t="s">
        <v>224</v>
      </c>
      <c r="Q378" s="385" t="s">
        <v>176</v>
      </c>
      <c r="R378" s="385" t="s">
        <v>157</v>
      </c>
      <c r="S378" s="385" t="s">
        <v>157</v>
      </c>
      <c r="T378" s="385" t="s">
        <v>455</v>
      </c>
      <c r="U378" s="385" t="s">
        <v>202</v>
      </c>
      <c r="V378" s="385" t="s">
        <v>157</v>
      </c>
      <c r="W378" s="393" t="s">
        <v>481</v>
      </c>
      <c r="X378" s="357">
        <v>2023.0</v>
      </c>
      <c r="Y378" s="388"/>
      <c r="Z378" s="388"/>
      <c r="AA378" s="388"/>
      <c r="AB378" s="388"/>
      <c r="AC378" s="395">
        <v>3.1639E7</v>
      </c>
      <c r="AD378" s="35">
        <v>7.80103E8</v>
      </c>
      <c r="AE378" s="388" t="s">
        <v>781</v>
      </c>
      <c r="AF378" s="388"/>
      <c r="AG378" s="388"/>
      <c r="AH378" s="388"/>
      <c r="AI378" s="388"/>
      <c r="AJ378" s="389"/>
    </row>
    <row r="379" ht="15.75" customHeight="1">
      <c r="A379" s="484" t="s">
        <v>302</v>
      </c>
      <c r="B379" s="484">
        <v>1.169372118E9</v>
      </c>
      <c r="C379" s="478" t="s">
        <v>787</v>
      </c>
      <c r="D379" s="427" t="s">
        <v>788</v>
      </c>
      <c r="E379" s="427" t="s">
        <v>789</v>
      </c>
      <c r="F379" s="465" t="s">
        <v>790</v>
      </c>
      <c r="G379" s="465" t="s">
        <v>787</v>
      </c>
      <c r="H379" s="427" t="s">
        <v>791</v>
      </c>
      <c r="I379" s="427" t="s">
        <v>157</v>
      </c>
      <c r="J379" s="427">
        <v>212398.0</v>
      </c>
      <c r="K379" s="485" t="s">
        <v>315</v>
      </c>
      <c r="L379" s="427">
        <v>1.5614E7</v>
      </c>
      <c r="M379" s="427">
        <v>73041.0</v>
      </c>
      <c r="N379" s="427" t="s">
        <v>792</v>
      </c>
      <c r="O379" s="427" t="s">
        <v>793</v>
      </c>
      <c r="P379" s="465" t="s">
        <v>794</v>
      </c>
      <c r="Q379" s="427" t="s">
        <v>162</v>
      </c>
      <c r="R379" s="427" t="s">
        <v>157</v>
      </c>
      <c r="S379" s="427" t="s">
        <v>157</v>
      </c>
      <c r="T379" s="427" t="s">
        <v>795</v>
      </c>
      <c r="U379" s="427" t="s">
        <v>796</v>
      </c>
      <c r="V379" s="427" t="s">
        <v>157</v>
      </c>
      <c r="W379" s="465" t="s">
        <v>319</v>
      </c>
      <c r="X379" s="465">
        <v>2023.0</v>
      </c>
      <c r="Y379" s="427"/>
      <c r="Z379" s="427"/>
      <c r="AA379" s="427"/>
      <c r="AB379" s="427"/>
      <c r="AC379" s="428">
        <v>1.5614E7</v>
      </c>
      <c r="AD379" s="426">
        <v>1.5614E7</v>
      </c>
      <c r="AE379" s="486" t="s">
        <v>797</v>
      </c>
      <c r="AF379" s="486"/>
      <c r="AG379" s="427"/>
      <c r="AH379" s="427"/>
      <c r="AI379" s="427"/>
      <c r="AJ379" s="429"/>
    </row>
    <row r="380" ht="15.75" customHeight="1">
      <c r="A380" s="484" t="s">
        <v>239</v>
      </c>
      <c r="B380" s="484">
        <v>3.368219922E9</v>
      </c>
      <c r="C380" s="307"/>
      <c r="F380" s="307"/>
      <c r="G380" s="307"/>
      <c r="K380" s="308"/>
      <c r="P380" s="307"/>
      <c r="W380" s="307"/>
      <c r="X380" s="307"/>
      <c r="AD380" s="309"/>
    </row>
    <row r="381" ht="15.75" customHeight="1">
      <c r="A381" s="484" t="s">
        <v>782</v>
      </c>
      <c r="B381" s="484">
        <v>1.166090366E9</v>
      </c>
      <c r="C381" s="307"/>
      <c r="F381" s="307"/>
      <c r="G381" s="307"/>
      <c r="K381" s="308"/>
      <c r="P381" s="307"/>
      <c r="W381" s="307"/>
      <c r="X381" s="307"/>
      <c r="AD381" s="309"/>
    </row>
    <row r="382" ht="15.75" customHeight="1">
      <c r="A382" s="484" t="s">
        <v>237</v>
      </c>
      <c r="B382" s="484">
        <v>1.145570769E9</v>
      </c>
      <c r="C382" s="307"/>
      <c r="F382" s="307"/>
      <c r="G382" s="307"/>
      <c r="K382" s="308"/>
      <c r="P382" s="307"/>
      <c r="W382" s="307"/>
      <c r="X382" s="307"/>
      <c r="AD382" s="309"/>
    </row>
    <row r="383" ht="15.75" customHeight="1">
      <c r="A383" s="484" t="s">
        <v>239</v>
      </c>
      <c r="B383" s="484">
        <v>3.368219922E9</v>
      </c>
      <c r="C383" s="310" t="s">
        <v>798</v>
      </c>
      <c r="D383" s="3"/>
      <c r="E383" s="3"/>
      <c r="F383" s="311"/>
      <c r="G383" s="311"/>
      <c r="H383" s="3"/>
      <c r="I383" s="3"/>
      <c r="J383" s="3"/>
      <c r="K383" s="312"/>
      <c r="L383" s="3"/>
      <c r="M383" s="3"/>
      <c r="N383" s="3"/>
      <c r="O383" s="3"/>
      <c r="P383" s="311"/>
      <c r="Q383" s="3"/>
      <c r="R383" s="3"/>
      <c r="S383" s="3"/>
      <c r="T383" s="3"/>
      <c r="U383" s="3"/>
      <c r="V383" s="3"/>
      <c r="W383" s="311"/>
      <c r="X383" s="311"/>
      <c r="Y383" s="3"/>
      <c r="Z383" s="3"/>
      <c r="AA383" s="3"/>
      <c r="AB383" s="3"/>
      <c r="AC383" s="3"/>
      <c r="AD383" s="313"/>
    </row>
    <row r="384" ht="15.75" customHeight="1">
      <c r="A384" s="484" t="s">
        <v>699</v>
      </c>
      <c r="B384" s="484">
        <v>1.142470914E9</v>
      </c>
      <c r="C384" s="307"/>
      <c r="F384" s="307"/>
      <c r="G384" s="307"/>
      <c r="K384" s="308"/>
      <c r="P384" s="307"/>
      <c r="W384" s="307"/>
      <c r="X384" s="307"/>
      <c r="AD384" s="309"/>
    </row>
    <row r="385" ht="15.75" customHeight="1">
      <c r="A385" s="484" t="s">
        <v>239</v>
      </c>
      <c r="B385" s="484">
        <v>3.368219922E9</v>
      </c>
      <c r="C385" s="314" t="s">
        <v>799</v>
      </c>
      <c r="D385" s="315" t="s">
        <v>170</v>
      </c>
      <c r="E385" s="315" t="s">
        <v>171</v>
      </c>
      <c r="F385" s="316" t="s">
        <v>800</v>
      </c>
      <c r="G385" s="316" t="s">
        <v>801</v>
      </c>
      <c r="H385" s="315" t="s">
        <v>802</v>
      </c>
      <c r="I385" s="315" t="s">
        <v>427</v>
      </c>
      <c r="J385" s="315">
        <v>21223.0</v>
      </c>
      <c r="K385" s="317" t="s">
        <v>803</v>
      </c>
      <c r="L385" s="315">
        <v>0.0</v>
      </c>
      <c r="M385" s="315">
        <v>71929.0</v>
      </c>
      <c r="N385" s="315" t="s">
        <v>804</v>
      </c>
      <c r="O385" s="315" t="s">
        <v>805</v>
      </c>
      <c r="P385" s="318" t="s">
        <v>429</v>
      </c>
      <c r="Q385" s="315" t="s">
        <v>162</v>
      </c>
      <c r="R385" s="315" t="s">
        <v>157</v>
      </c>
      <c r="S385" s="315" t="s">
        <v>693</v>
      </c>
      <c r="T385" s="315" t="s">
        <v>157</v>
      </c>
      <c r="U385" s="315" t="s">
        <v>693</v>
      </c>
      <c r="V385" s="315" t="s">
        <v>157</v>
      </c>
      <c r="W385" s="319" t="s">
        <v>806</v>
      </c>
      <c r="X385" s="318">
        <v>2020.0</v>
      </c>
      <c r="Y385" s="315">
        <v>1.0</v>
      </c>
      <c r="Z385" s="315">
        <v>0.0</v>
      </c>
      <c r="AA385" s="315">
        <v>0.0</v>
      </c>
      <c r="AB385" s="315">
        <v>23.0</v>
      </c>
      <c r="AC385" s="320">
        <v>3024000.0</v>
      </c>
      <c r="AD385" s="198">
        <v>3024000.0</v>
      </c>
    </row>
    <row r="386" ht="15.75" customHeight="1">
      <c r="A386" s="484"/>
      <c r="B386" s="484"/>
      <c r="C386" s="206"/>
      <c r="D386" s="239" t="s">
        <v>170</v>
      </c>
      <c r="E386" s="239" t="s">
        <v>171</v>
      </c>
      <c r="F386" s="208"/>
      <c r="G386" s="208"/>
      <c r="H386" s="239" t="s">
        <v>429</v>
      </c>
      <c r="I386" s="239" t="s">
        <v>157</v>
      </c>
      <c r="J386" s="239">
        <v>21223.0</v>
      </c>
      <c r="K386" s="208"/>
      <c r="L386" s="239">
        <v>0.0</v>
      </c>
      <c r="M386" s="239">
        <v>71929.0</v>
      </c>
      <c r="N386" s="239" t="s">
        <v>807</v>
      </c>
      <c r="O386" s="239" t="s">
        <v>805</v>
      </c>
      <c r="P386" s="240" t="s">
        <v>429</v>
      </c>
      <c r="Q386" s="239" t="s">
        <v>162</v>
      </c>
      <c r="R386" s="239" t="s">
        <v>157</v>
      </c>
      <c r="S386" s="239" t="s">
        <v>693</v>
      </c>
      <c r="T386" s="239" t="s">
        <v>157</v>
      </c>
      <c r="U386" s="239" t="s">
        <v>693</v>
      </c>
      <c r="V386" s="239" t="s">
        <v>157</v>
      </c>
      <c r="W386" s="208"/>
      <c r="X386" s="240">
        <v>2021.0</v>
      </c>
      <c r="Y386" s="239">
        <v>1.0</v>
      </c>
      <c r="Z386" s="239">
        <v>0.0</v>
      </c>
      <c r="AA386" s="239">
        <v>0.0</v>
      </c>
      <c r="AB386" s="239">
        <v>2.0</v>
      </c>
      <c r="AC386" s="241">
        <v>324000.0</v>
      </c>
      <c r="AD386" s="212">
        <v>324000.0</v>
      </c>
    </row>
    <row r="387" ht="15.75" customHeight="1">
      <c r="A387" s="484"/>
      <c r="B387" s="484"/>
      <c r="C387" s="296" t="s">
        <v>193</v>
      </c>
      <c r="D387" s="297" t="s">
        <v>194</v>
      </c>
      <c r="E387" s="297" t="s">
        <v>195</v>
      </c>
      <c r="F387" s="298">
        <v>9.012857E7</v>
      </c>
      <c r="G387" s="298" t="s">
        <v>808</v>
      </c>
      <c r="H387" s="297" t="s">
        <v>809</v>
      </c>
      <c r="I387" s="297" t="s">
        <v>810</v>
      </c>
      <c r="J387" s="297">
        <v>2122.0</v>
      </c>
      <c r="K387" s="297" t="s">
        <v>174</v>
      </c>
      <c r="L387" s="299">
        <v>1.7721E7</v>
      </c>
      <c r="M387" s="297">
        <v>67749.0</v>
      </c>
      <c r="N387" s="297">
        <v>-79.1977985819</v>
      </c>
      <c r="O387" s="297">
        <v>48.2139922544</v>
      </c>
      <c r="P387" s="298" t="s">
        <v>252</v>
      </c>
      <c r="Q387" s="297" t="s">
        <v>176</v>
      </c>
      <c r="R387" s="297" t="s">
        <v>157</v>
      </c>
      <c r="S387" s="297" t="s">
        <v>157</v>
      </c>
      <c r="T387" s="297" t="s">
        <v>253</v>
      </c>
      <c r="U387" s="297" t="s">
        <v>254</v>
      </c>
      <c r="V387" s="297" t="s">
        <v>157</v>
      </c>
      <c r="W387" s="298" t="s">
        <v>379</v>
      </c>
      <c r="X387" s="298">
        <v>2013.0</v>
      </c>
      <c r="Y387" s="297">
        <v>9.0</v>
      </c>
      <c r="Z387" s="297">
        <v>20.0</v>
      </c>
      <c r="AA387" s="299">
        <v>1.7721E7</v>
      </c>
      <c r="AB387" s="297">
        <v>43.0</v>
      </c>
      <c r="AC387" s="300">
        <v>3.4593E7</v>
      </c>
      <c r="AD387" s="301">
        <v>3.4593E7</v>
      </c>
      <c r="AE387" s="1" t="s">
        <v>811</v>
      </c>
    </row>
    <row r="388" ht="47.25" customHeight="1">
      <c r="A388" s="484"/>
      <c r="B388" s="484"/>
      <c r="C388" s="296" t="s">
        <v>632</v>
      </c>
      <c r="D388" s="297" t="s">
        <v>633</v>
      </c>
      <c r="E388" s="297" t="s">
        <v>634</v>
      </c>
      <c r="F388" s="298" t="s">
        <v>157</v>
      </c>
      <c r="G388" s="298" t="s">
        <v>812</v>
      </c>
      <c r="H388" s="297" t="s">
        <v>813</v>
      </c>
      <c r="I388" s="297" t="s">
        <v>157</v>
      </c>
      <c r="J388" s="297">
        <v>212392.0</v>
      </c>
      <c r="K388" s="297" t="s">
        <v>637</v>
      </c>
      <c r="L388" s="299">
        <v>18000.0</v>
      </c>
      <c r="M388" s="297" t="s">
        <v>157</v>
      </c>
      <c r="N388" s="297">
        <v>-72.2209670616</v>
      </c>
      <c r="O388" s="297">
        <v>52.7306334892</v>
      </c>
      <c r="P388" s="298" t="s">
        <v>378</v>
      </c>
      <c r="Q388" s="297" t="s">
        <v>176</v>
      </c>
      <c r="R388" s="297" t="s">
        <v>157</v>
      </c>
      <c r="S388" s="297" t="s">
        <v>157</v>
      </c>
      <c r="T388" s="297" t="s">
        <v>157</v>
      </c>
      <c r="U388" s="297" t="s">
        <v>638</v>
      </c>
      <c r="V388" s="297" t="s">
        <v>157</v>
      </c>
      <c r="W388" s="298" t="s">
        <v>639</v>
      </c>
      <c r="X388" s="298">
        <v>2015.0</v>
      </c>
      <c r="Y388" s="297">
        <v>1.0</v>
      </c>
      <c r="Z388" s="297">
        <v>31.0</v>
      </c>
      <c r="AA388" s="299">
        <v>18000.0</v>
      </c>
      <c r="AB388" s="297">
        <v>364.0</v>
      </c>
      <c r="AC388" s="300">
        <v>239000.0</v>
      </c>
      <c r="AD388" s="301">
        <v>239000.0</v>
      </c>
    </row>
    <row r="389" ht="15.75" customHeight="1">
      <c r="C389" s="269" t="s">
        <v>632</v>
      </c>
      <c r="D389" s="270" t="s">
        <v>633</v>
      </c>
      <c r="E389" s="270" t="s">
        <v>634</v>
      </c>
      <c r="F389" s="271" t="s">
        <v>815</v>
      </c>
      <c r="G389" s="271" t="s">
        <v>816</v>
      </c>
      <c r="H389" s="270" t="s">
        <v>817</v>
      </c>
      <c r="I389" s="270" t="s">
        <v>157</v>
      </c>
      <c r="J389" s="270">
        <v>212392.0</v>
      </c>
      <c r="K389" s="270" t="s">
        <v>637</v>
      </c>
      <c r="L389" s="273">
        <v>4133000.0</v>
      </c>
      <c r="M389" s="270">
        <v>68590.0</v>
      </c>
      <c r="N389" s="270">
        <v>-72.2248224573</v>
      </c>
      <c r="O389" s="270">
        <v>52.7398963331</v>
      </c>
      <c r="P389" s="271" t="s">
        <v>378</v>
      </c>
      <c r="Q389" s="270" t="s">
        <v>176</v>
      </c>
      <c r="R389" s="270" t="s">
        <v>157</v>
      </c>
      <c r="S389" s="270" t="s">
        <v>157</v>
      </c>
      <c r="T389" s="270" t="s">
        <v>157</v>
      </c>
      <c r="U389" s="270" t="s">
        <v>638</v>
      </c>
      <c r="V389" s="270" t="s">
        <v>157</v>
      </c>
      <c r="W389" s="271" t="s">
        <v>639</v>
      </c>
      <c r="X389" s="271">
        <v>2015.0</v>
      </c>
      <c r="Y389" s="270">
        <v>1.0</v>
      </c>
      <c r="Z389" s="270">
        <v>31.0</v>
      </c>
      <c r="AA389" s="273">
        <v>4133000.0</v>
      </c>
      <c r="AB389" s="270">
        <v>31.0</v>
      </c>
      <c r="AC389" s="274">
        <v>4133000.0</v>
      </c>
      <c r="AD389" s="275">
        <v>4133000.0</v>
      </c>
    </row>
    <row r="390" ht="15.75" customHeight="1">
      <c r="C390" s="213" t="s">
        <v>818</v>
      </c>
      <c r="D390" s="214" t="s">
        <v>819</v>
      </c>
      <c r="E390" s="214" t="s">
        <v>820</v>
      </c>
      <c r="F390" s="215" t="s">
        <v>821</v>
      </c>
      <c r="G390" s="218" t="s">
        <v>822</v>
      </c>
      <c r="H390" s="214" t="s">
        <v>823</v>
      </c>
      <c r="I390" s="214" t="s">
        <v>824</v>
      </c>
      <c r="J390" s="214">
        <v>212210.0</v>
      </c>
      <c r="K390" s="216" t="s">
        <v>160</v>
      </c>
      <c r="L390" s="217">
        <v>2508000.0</v>
      </c>
      <c r="M390" s="214">
        <v>67785.0</v>
      </c>
      <c r="N390" s="214" t="s">
        <v>157</v>
      </c>
      <c r="O390" s="214" t="s">
        <v>157</v>
      </c>
      <c r="P390" s="215" t="s">
        <v>161</v>
      </c>
      <c r="Q390" s="214" t="s">
        <v>157</v>
      </c>
      <c r="R390" s="214" t="s">
        <v>157</v>
      </c>
      <c r="S390" s="214" t="s">
        <v>157</v>
      </c>
      <c r="T390" s="214" t="s">
        <v>157</v>
      </c>
      <c r="U390" s="214" t="s">
        <v>157</v>
      </c>
      <c r="V390" s="214" t="s">
        <v>825</v>
      </c>
      <c r="W390" s="215" t="s">
        <v>164</v>
      </c>
      <c r="X390" s="218">
        <v>2012.0</v>
      </c>
      <c r="Y390" s="214">
        <v>1.0</v>
      </c>
      <c r="Z390" s="214">
        <v>31.0</v>
      </c>
      <c r="AA390" s="217">
        <v>2508000.0</v>
      </c>
      <c r="AB390" s="214">
        <v>366.0</v>
      </c>
      <c r="AC390" s="219">
        <v>2.4364E7</v>
      </c>
      <c r="AD390" s="220">
        <v>2.4364E7</v>
      </c>
      <c r="AE390" s="1" t="s">
        <v>826</v>
      </c>
      <c r="AG390" s="62"/>
    </row>
    <row r="391" ht="15.75" customHeight="1">
      <c r="C391" s="206"/>
      <c r="D391" s="249" t="s">
        <v>819</v>
      </c>
      <c r="E391" s="249" t="s">
        <v>820</v>
      </c>
      <c r="F391" s="208"/>
      <c r="G391" s="251" t="s">
        <v>827</v>
      </c>
      <c r="H391" s="249" t="s">
        <v>828</v>
      </c>
      <c r="I391" s="249" t="s">
        <v>824</v>
      </c>
      <c r="J391" s="249">
        <v>212210.0</v>
      </c>
      <c r="K391" s="208"/>
      <c r="L391" s="250">
        <v>1.404E7</v>
      </c>
      <c r="M391" s="249">
        <v>67785.0</v>
      </c>
      <c r="N391" s="249" t="s">
        <v>157</v>
      </c>
      <c r="O391" s="249" t="s">
        <v>157</v>
      </c>
      <c r="P391" s="208"/>
      <c r="Q391" s="249" t="s">
        <v>157</v>
      </c>
      <c r="R391" s="249" t="s">
        <v>157</v>
      </c>
      <c r="S391" s="249" t="s">
        <v>157</v>
      </c>
      <c r="T391" s="249" t="s">
        <v>157</v>
      </c>
      <c r="U391" s="249" t="s">
        <v>157</v>
      </c>
      <c r="V391" s="249" t="s">
        <v>825</v>
      </c>
      <c r="W391" s="208"/>
      <c r="X391" s="251">
        <v>2013.0</v>
      </c>
      <c r="Y391" s="249">
        <v>1.0</v>
      </c>
      <c r="Z391" s="249">
        <v>31.0</v>
      </c>
      <c r="AA391" s="250">
        <v>1.404E7</v>
      </c>
      <c r="AB391" s="249">
        <v>365.0</v>
      </c>
      <c r="AC391" s="252">
        <v>1.87636E8</v>
      </c>
      <c r="AD391" s="234">
        <v>1.87636E8</v>
      </c>
      <c r="AG391" s="62"/>
    </row>
    <row r="392" ht="15.75" customHeight="1">
      <c r="C392" s="288" t="s">
        <v>550</v>
      </c>
      <c r="D392" s="289" t="s">
        <v>540</v>
      </c>
      <c r="E392" s="289" t="s">
        <v>541</v>
      </c>
      <c r="F392" s="290" t="s">
        <v>829</v>
      </c>
      <c r="G392" s="292" t="s">
        <v>830</v>
      </c>
      <c r="H392" s="289" t="s">
        <v>831</v>
      </c>
      <c r="I392" s="289" t="s">
        <v>157</v>
      </c>
      <c r="J392" s="289">
        <v>212220.0</v>
      </c>
      <c r="K392" s="291" t="s">
        <v>199</v>
      </c>
      <c r="L392" s="289">
        <v>262000.0</v>
      </c>
      <c r="M392" s="289">
        <v>70064.0</v>
      </c>
      <c r="N392" s="289" t="s">
        <v>832</v>
      </c>
      <c r="O392" s="289" t="s">
        <v>833</v>
      </c>
      <c r="P392" s="290" t="s">
        <v>378</v>
      </c>
      <c r="Q392" s="289" t="s">
        <v>176</v>
      </c>
      <c r="R392" s="289" t="s">
        <v>157</v>
      </c>
      <c r="S392" s="289" t="s">
        <v>157</v>
      </c>
      <c r="T392" s="289" t="s">
        <v>177</v>
      </c>
      <c r="U392" s="289" t="s">
        <v>178</v>
      </c>
      <c r="V392" s="289" t="s">
        <v>157</v>
      </c>
      <c r="W392" s="290" t="s">
        <v>203</v>
      </c>
      <c r="X392" s="293">
        <v>2019.0</v>
      </c>
      <c r="Y392" s="289">
        <v>1.0</v>
      </c>
      <c r="Z392" s="289">
        <v>31.0</v>
      </c>
      <c r="AA392" s="289">
        <v>262000.0</v>
      </c>
      <c r="AB392" s="289">
        <v>365.0</v>
      </c>
      <c r="AC392" s="294">
        <v>3087000.0</v>
      </c>
      <c r="AD392" s="220">
        <v>3087000.0</v>
      </c>
      <c r="AE392" s="1" t="s">
        <v>834</v>
      </c>
    </row>
    <row r="393" ht="15.75" customHeight="1">
      <c r="C393" s="199"/>
      <c r="D393" s="228" t="s">
        <v>540</v>
      </c>
      <c r="E393" s="228" t="s">
        <v>541</v>
      </c>
      <c r="F393" s="201"/>
      <c r="G393" s="201"/>
      <c r="H393" s="228" t="s">
        <v>835</v>
      </c>
      <c r="I393" s="228" t="s">
        <v>157</v>
      </c>
      <c r="J393" s="228">
        <v>212220.0</v>
      </c>
      <c r="K393" s="201"/>
      <c r="L393" s="228">
        <v>304000.0</v>
      </c>
      <c r="M393" s="228">
        <v>70064.0</v>
      </c>
      <c r="N393" s="228" t="s">
        <v>832</v>
      </c>
      <c r="O393" s="228" t="s">
        <v>833</v>
      </c>
      <c r="P393" s="201"/>
      <c r="Q393" s="228" t="s">
        <v>176</v>
      </c>
      <c r="R393" s="228" t="s">
        <v>157</v>
      </c>
      <c r="S393" s="228" t="s">
        <v>157</v>
      </c>
      <c r="T393" s="228" t="s">
        <v>177</v>
      </c>
      <c r="U393" s="228" t="s">
        <v>178</v>
      </c>
      <c r="V393" s="228" t="s">
        <v>157</v>
      </c>
      <c r="W393" s="201"/>
      <c r="X393" s="229">
        <v>2020.0</v>
      </c>
      <c r="Y393" s="228">
        <v>1.0</v>
      </c>
      <c r="Z393" s="228">
        <v>31.0</v>
      </c>
      <c r="AA393" s="228">
        <v>304000.0</v>
      </c>
      <c r="AB393" s="228">
        <v>366.0</v>
      </c>
      <c r="AC393" s="230">
        <v>3588000.0</v>
      </c>
      <c r="AD393" s="225">
        <v>3588000.0</v>
      </c>
    </row>
    <row r="394" ht="15.75" customHeight="1">
      <c r="A394" s="279" t="s">
        <v>239</v>
      </c>
      <c r="B394" s="279">
        <v>3.368219922E9</v>
      </c>
      <c r="C394" s="199"/>
      <c r="D394" s="228" t="s">
        <v>540</v>
      </c>
      <c r="E394" s="228" t="s">
        <v>541</v>
      </c>
      <c r="F394" s="201"/>
      <c r="G394" s="201"/>
      <c r="H394" s="228" t="s">
        <v>836</v>
      </c>
      <c r="I394" s="228" t="s">
        <v>157</v>
      </c>
      <c r="J394" s="228">
        <v>212220.0</v>
      </c>
      <c r="K394" s="201"/>
      <c r="L394" s="228">
        <v>371000.0</v>
      </c>
      <c r="M394" s="228">
        <v>70064.0</v>
      </c>
      <c r="N394" s="228" t="s">
        <v>837</v>
      </c>
      <c r="O394" s="228" t="s">
        <v>833</v>
      </c>
      <c r="P394" s="201"/>
      <c r="Q394" s="228" t="s">
        <v>176</v>
      </c>
      <c r="R394" s="228" t="s">
        <v>157</v>
      </c>
      <c r="S394" s="228" t="s">
        <v>157</v>
      </c>
      <c r="T394" s="228" t="s">
        <v>177</v>
      </c>
      <c r="U394" s="228" t="s">
        <v>178</v>
      </c>
      <c r="V394" s="228" t="s">
        <v>157</v>
      </c>
      <c r="W394" s="201"/>
      <c r="X394" s="229">
        <v>2021.0</v>
      </c>
      <c r="Y394" s="228">
        <v>1.0</v>
      </c>
      <c r="Z394" s="228">
        <v>31.0</v>
      </c>
      <c r="AA394" s="228">
        <v>371000.0</v>
      </c>
      <c r="AB394" s="228">
        <v>365.0</v>
      </c>
      <c r="AC394" s="230">
        <v>4368000.0</v>
      </c>
      <c r="AD394" s="225">
        <v>4368000.0</v>
      </c>
    </row>
    <row r="395" ht="15.75" customHeight="1">
      <c r="A395" s="279" t="s">
        <v>189</v>
      </c>
      <c r="B395" s="279">
        <v>1.165314676E9</v>
      </c>
      <c r="C395" s="206"/>
      <c r="D395" s="231"/>
      <c r="E395" s="231"/>
      <c r="F395" s="208"/>
      <c r="G395" s="208"/>
      <c r="H395" s="231" t="s">
        <v>838</v>
      </c>
      <c r="I395" s="231"/>
      <c r="J395" s="231"/>
      <c r="K395" s="208"/>
      <c r="L395" s="231">
        <v>0.0</v>
      </c>
      <c r="M395" s="231">
        <v>70064.0</v>
      </c>
      <c r="N395" s="231"/>
      <c r="O395" s="231"/>
      <c r="P395" s="208"/>
      <c r="Q395" s="231"/>
      <c r="R395" s="231"/>
      <c r="S395" s="231"/>
      <c r="T395" s="231"/>
      <c r="U395" s="231"/>
      <c r="V395" s="231"/>
      <c r="W395" s="208"/>
      <c r="X395" s="232">
        <v>2022.0</v>
      </c>
      <c r="Y395" s="231"/>
      <c r="Z395" s="231"/>
      <c r="AA395" s="231"/>
      <c r="AB395" s="280"/>
      <c r="AC395" s="233">
        <v>2443000.0</v>
      </c>
      <c r="AD395" s="234">
        <v>2443000.0</v>
      </c>
    </row>
    <row r="396" ht="15.75" customHeight="1">
      <c r="A396" s="244" t="s">
        <v>237</v>
      </c>
      <c r="B396" s="245">
        <v>1.145570769E9</v>
      </c>
      <c r="C396" s="261" t="s">
        <v>539</v>
      </c>
      <c r="D396" s="192" t="s">
        <v>540</v>
      </c>
      <c r="E396" s="192" t="s">
        <v>541</v>
      </c>
      <c r="F396" s="193" t="s">
        <v>839</v>
      </c>
      <c r="G396" s="319" t="s">
        <v>840</v>
      </c>
      <c r="H396" s="192" t="s">
        <v>841</v>
      </c>
      <c r="I396" s="192" t="s">
        <v>466</v>
      </c>
      <c r="J396" s="192">
        <v>212220.0</v>
      </c>
      <c r="K396" s="194" t="s">
        <v>199</v>
      </c>
      <c r="L396" s="195">
        <v>176000.0</v>
      </c>
      <c r="M396" s="192">
        <v>70108.0</v>
      </c>
      <c r="N396" s="192">
        <v>-75.7697984577</v>
      </c>
      <c r="O396" s="192">
        <v>48.9962465147</v>
      </c>
      <c r="P396" s="193" t="s">
        <v>706</v>
      </c>
      <c r="Q396" s="192" t="s">
        <v>176</v>
      </c>
      <c r="R396" s="192" t="s">
        <v>157</v>
      </c>
      <c r="S396" s="192" t="s">
        <v>157</v>
      </c>
      <c r="T396" s="192" t="s">
        <v>177</v>
      </c>
      <c r="U396" s="192" t="s">
        <v>178</v>
      </c>
      <c r="V396" s="192" t="s">
        <v>157</v>
      </c>
      <c r="W396" s="193" t="s">
        <v>203</v>
      </c>
      <c r="X396" s="196">
        <v>2018.0</v>
      </c>
      <c r="Y396" s="192">
        <v>7.0</v>
      </c>
      <c r="Z396" s="192">
        <v>31.0</v>
      </c>
      <c r="AA396" s="195">
        <v>176000.0</v>
      </c>
      <c r="AB396" s="192">
        <v>184.0</v>
      </c>
      <c r="AC396" s="197">
        <v>1044000.0</v>
      </c>
      <c r="AD396" s="198">
        <v>1044000.0</v>
      </c>
      <c r="AE396" s="1" t="s">
        <v>834</v>
      </c>
    </row>
    <row r="397" ht="15.75" customHeight="1">
      <c r="A397" s="189">
        <v>1.8432286E7</v>
      </c>
      <c r="B397" s="190">
        <v>1.144117265E9</v>
      </c>
      <c r="C397" s="286" t="s">
        <v>550</v>
      </c>
      <c r="D397" s="236" t="s">
        <v>540</v>
      </c>
      <c r="E397" s="236" t="s">
        <v>541</v>
      </c>
      <c r="F397" s="201"/>
      <c r="G397" s="201"/>
      <c r="H397" s="236" t="s">
        <v>842</v>
      </c>
      <c r="I397" s="236" t="s">
        <v>157</v>
      </c>
      <c r="J397" s="236">
        <v>212220.0</v>
      </c>
      <c r="K397" s="201"/>
      <c r="L397" s="236">
        <v>54000.0</v>
      </c>
      <c r="M397" s="236">
        <v>70108.0</v>
      </c>
      <c r="N397" s="236" t="s">
        <v>843</v>
      </c>
      <c r="O397" s="236" t="s">
        <v>844</v>
      </c>
      <c r="P397" s="201"/>
      <c r="Q397" s="236" t="s">
        <v>176</v>
      </c>
      <c r="R397" s="236" t="s">
        <v>157</v>
      </c>
      <c r="S397" s="236" t="s">
        <v>157</v>
      </c>
      <c r="T397" s="236" t="s">
        <v>177</v>
      </c>
      <c r="U397" s="236" t="s">
        <v>178</v>
      </c>
      <c r="V397" s="236" t="s">
        <v>157</v>
      </c>
      <c r="W397" s="201"/>
      <c r="X397" s="237">
        <v>2019.0</v>
      </c>
      <c r="Y397" s="236">
        <v>1.0</v>
      </c>
      <c r="Z397" s="236">
        <v>31.0</v>
      </c>
      <c r="AA397" s="236">
        <v>54000.0</v>
      </c>
      <c r="AB397" s="236">
        <v>365.0</v>
      </c>
      <c r="AC397" s="238">
        <v>639000.0</v>
      </c>
      <c r="AD397" s="205">
        <v>639000.0</v>
      </c>
    </row>
    <row r="398" ht="15.75" customHeight="1">
      <c r="A398" s="279" t="s">
        <v>814</v>
      </c>
      <c r="B398" s="279">
        <v>1.173316465E9</v>
      </c>
      <c r="C398" s="199"/>
      <c r="D398" s="236" t="s">
        <v>540</v>
      </c>
      <c r="E398" s="236" t="s">
        <v>541</v>
      </c>
      <c r="F398" s="201"/>
      <c r="G398" s="201"/>
      <c r="H398" s="236" t="s">
        <v>845</v>
      </c>
      <c r="I398" s="236" t="s">
        <v>157</v>
      </c>
      <c r="J398" s="236">
        <v>212220.0</v>
      </c>
      <c r="K398" s="201"/>
      <c r="L398" s="236">
        <v>39000.0</v>
      </c>
      <c r="M398" s="236">
        <v>70108.0</v>
      </c>
      <c r="N398" s="236" t="s">
        <v>843</v>
      </c>
      <c r="O398" s="236" t="s">
        <v>844</v>
      </c>
      <c r="P398" s="201"/>
      <c r="Q398" s="236" t="s">
        <v>176</v>
      </c>
      <c r="R398" s="236" t="s">
        <v>157</v>
      </c>
      <c r="S398" s="236" t="s">
        <v>157</v>
      </c>
      <c r="T398" s="236" t="s">
        <v>177</v>
      </c>
      <c r="U398" s="236" t="s">
        <v>178</v>
      </c>
      <c r="V398" s="236" t="s">
        <v>157</v>
      </c>
      <c r="W398" s="201"/>
      <c r="X398" s="237">
        <v>2020.0</v>
      </c>
      <c r="Y398" s="236">
        <v>1.0</v>
      </c>
      <c r="Z398" s="236">
        <v>31.0</v>
      </c>
      <c r="AA398" s="236">
        <v>39000.0</v>
      </c>
      <c r="AB398" s="236">
        <v>366.0</v>
      </c>
      <c r="AC398" s="238">
        <v>461000.0</v>
      </c>
      <c r="AD398" s="205">
        <v>461000.0</v>
      </c>
    </row>
    <row r="399" ht="15.75" customHeight="1">
      <c r="A399" s="279" t="s">
        <v>239</v>
      </c>
      <c r="B399" s="279">
        <v>3.368219922E9</v>
      </c>
      <c r="C399" s="199"/>
      <c r="D399" s="236" t="s">
        <v>540</v>
      </c>
      <c r="E399" s="236" t="s">
        <v>541</v>
      </c>
      <c r="F399" s="201"/>
      <c r="G399" s="201"/>
      <c r="H399" s="236" t="s">
        <v>846</v>
      </c>
      <c r="I399" s="236" t="s">
        <v>157</v>
      </c>
      <c r="J399" s="236">
        <v>212220.0</v>
      </c>
      <c r="K399" s="201"/>
      <c r="L399" s="236">
        <v>131000.0</v>
      </c>
      <c r="M399" s="236">
        <v>70108.0</v>
      </c>
      <c r="N399" s="236" t="s">
        <v>847</v>
      </c>
      <c r="O399" s="236" t="s">
        <v>848</v>
      </c>
      <c r="P399" s="201"/>
      <c r="Q399" s="236" t="s">
        <v>176</v>
      </c>
      <c r="R399" s="236" t="s">
        <v>157</v>
      </c>
      <c r="S399" s="236" t="s">
        <v>157</v>
      </c>
      <c r="T399" s="236" t="s">
        <v>177</v>
      </c>
      <c r="U399" s="236" t="s">
        <v>178</v>
      </c>
      <c r="V399" s="236" t="s">
        <v>157</v>
      </c>
      <c r="W399" s="201"/>
      <c r="X399" s="237">
        <v>2021.0</v>
      </c>
      <c r="Y399" s="236">
        <v>1.0</v>
      </c>
      <c r="Z399" s="236">
        <v>31.0</v>
      </c>
      <c r="AA399" s="236">
        <v>131000.0</v>
      </c>
      <c r="AB399" s="236">
        <v>365.0</v>
      </c>
      <c r="AC399" s="238">
        <v>1543000.0</v>
      </c>
      <c r="AD399" s="205">
        <v>1543000.0</v>
      </c>
    </row>
    <row r="400" ht="15.75" customHeight="1">
      <c r="A400" s="279" t="s">
        <v>357</v>
      </c>
      <c r="B400" s="279">
        <v>3.370117692E9</v>
      </c>
      <c r="C400" s="199"/>
      <c r="D400" s="236"/>
      <c r="E400" s="236"/>
      <c r="F400" s="201"/>
      <c r="G400" s="201"/>
      <c r="H400" s="236" t="s">
        <v>849</v>
      </c>
      <c r="I400" s="236"/>
      <c r="J400" s="236"/>
      <c r="K400" s="201"/>
      <c r="L400" s="236">
        <v>1.014795E9</v>
      </c>
      <c r="M400" s="236">
        <v>70108.0</v>
      </c>
      <c r="N400" s="236"/>
      <c r="O400" s="236"/>
      <c r="P400" s="201"/>
      <c r="Q400" s="236"/>
      <c r="R400" s="236"/>
      <c r="S400" s="236"/>
      <c r="T400" s="236"/>
      <c r="U400" s="236"/>
      <c r="V400" s="236"/>
      <c r="W400" s="201"/>
      <c r="X400" s="237">
        <v>2022.0</v>
      </c>
      <c r="Y400" s="236"/>
      <c r="Z400" s="236"/>
      <c r="AA400" s="236"/>
      <c r="AB400" s="257"/>
      <c r="AC400" s="238">
        <v>1543000.0</v>
      </c>
      <c r="AD400" s="205">
        <v>1543000.0</v>
      </c>
    </row>
    <row r="401" ht="15.75" customHeight="1">
      <c r="C401" s="206"/>
      <c r="D401" s="239" t="s">
        <v>540</v>
      </c>
      <c r="E401" s="239" t="s">
        <v>541</v>
      </c>
      <c r="F401" s="208"/>
      <c r="G401" s="208"/>
      <c r="H401" s="239" t="s">
        <v>850</v>
      </c>
      <c r="I401" s="239" t="s">
        <v>157</v>
      </c>
      <c r="J401" s="239">
        <v>212220.0</v>
      </c>
      <c r="K401" s="208"/>
      <c r="L401" s="239">
        <v>232000.0</v>
      </c>
      <c r="M401" s="239">
        <v>70108.0</v>
      </c>
      <c r="N401" s="239" t="s">
        <v>843</v>
      </c>
      <c r="O401" s="239" t="s">
        <v>844</v>
      </c>
      <c r="P401" s="208"/>
      <c r="Q401" s="239" t="s">
        <v>176</v>
      </c>
      <c r="R401" s="239" t="s">
        <v>157</v>
      </c>
      <c r="S401" s="239" t="s">
        <v>157</v>
      </c>
      <c r="T401" s="239" t="s">
        <v>177</v>
      </c>
      <c r="U401" s="239" t="s">
        <v>178</v>
      </c>
      <c r="V401" s="239" t="s">
        <v>157</v>
      </c>
      <c r="W401" s="208"/>
      <c r="X401" s="240">
        <v>2023.0</v>
      </c>
      <c r="Y401" s="239"/>
      <c r="Z401" s="239"/>
      <c r="AA401" s="239"/>
      <c r="AB401" s="239"/>
      <c r="AC401" s="241">
        <v>1045000.0</v>
      </c>
      <c r="AD401" s="212">
        <v>1045000.0</v>
      </c>
    </row>
    <row r="402" ht="15.75" customHeight="1">
      <c r="C402" s="191" t="s">
        <v>851</v>
      </c>
      <c r="D402" s="192" t="s">
        <v>852</v>
      </c>
      <c r="E402" s="192" t="s">
        <v>853</v>
      </c>
      <c r="F402" s="193" t="s">
        <v>854</v>
      </c>
      <c r="G402" s="193" t="s">
        <v>855</v>
      </c>
      <c r="H402" s="192" t="s">
        <v>856</v>
      </c>
      <c r="I402" s="192" t="s">
        <v>857</v>
      </c>
      <c r="J402" s="192">
        <v>212210.0</v>
      </c>
      <c r="K402" s="194" t="s">
        <v>160</v>
      </c>
      <c r="L402" s="195">
        <v>189000.0</v>
      </c>
      <c r="M402" s="192">
        <v>51823.0</v>
      </c>
      <c r="N402" s="192">
        <v>-65.7166409448</v>
      </c>
      <c r="O402" s="192">
        <v>51.8239689633</v>
      </c>
      <c r="P402" s="193" t="s">
        <v>858</v>
      </c>
      <c r="Q402" s="192" t="s">
        <v>162</v>
      </c>
      <c r="R402" s="192" t="s">
        <v>859</v>
      </c>
      <c r="S402" s="192" t="s">
        <v>157</v>
      </c>
      <c r="T402" s="192" t="s">
        <v>860</v>
      </c>
      <c r="U402" s="192" t="s">
        <v>861</v>
      </c>
      <c r="V402" s="192" t="s">
        <v>157</v>
      </c>
      <c r="W402" s="193" t="s">
        <v>164</v>
      </c>
      <c r="X402" s="196">
        <v>2012.0</v>
      </c>
      <c r="Y402" s="192">
        <v>1.0</v>
      </c>
      <c r="Z402" s="192">
        <v>31.0</v>
      </c>
      <c r="AA402" s="195">
        <v>189000.0</v>
      </c>
      <c r="AB402" s="192">
        <v>366.0</v>
      </c>
      <c r="AC402" s="197">
        <v>3874000.0</v>
      </c>
      <c r="AD402" s="198">
        <v>3874000.0</v>
      </c>
      <c r="AE402" s="1" t="s">
        <v>862</v>
      </c>
      <c r="AG402" s="62"/>
    </row>
    <row r="403" ht="15.75" customHeight="1">
      <c r="C403" s="199"/>
      <c r="D403" s="200" t="s">
        <v>852</v>
      </c>
      <c r="E403" s="200" t="s">
        <v>853</v>
      </c>
      <c r="F403" s="201"/>
      <c r="G403" s="201"/>
      <c r="H403" s="200" t="s">
        <v>856</v>
      </c>
      <c r="I403" s="200" t="s">
        <v>857</v>
      </c>
      <c r="J403" s="200">
        <v>212210.0</v>
      </c>
      <c r="K403" s="201"/>
      <c r="L403" s="202">
        <v>189000.0</v>
      </c>
      <c r="M403" s="200">
        <v>51823.0</v>
      </c>
      <c r="N403" s="200">
        <v>-65.7166409448</v>
      </c>
      <c r="O403" s="200">
        <v>51.8239689633</v>
      </c>
      <c r="P403" s="201"/>
      <c r="Q403" s="200" t="s">
        <v>162</v>
      </c>
      <c r="R403" s="200" t="s">
        <v>859</v>
      </c>
      <c r="S403" s="200" t="s">
        <v>157</v>
      </c>
      <c r="T403" s="200" t="s">
        <v>860</v>
      </c>
      <c r="U403" s="200" t="s">
        <v>861</v>
      </c>
      <c r="V403" s="200" t="s">
        <v>157</v>
      </c>
      <c r="W403" s="201"/>
      <c r="X403" s="203">
        <v>2013.0</v>
      </c>
      <c r="Y403" s="200">
        <v>1.0</v>
      </c>
      <c r="Z403" s="200">
        <v>31.0</v>
      </c>
      <c r="AA403" s="202">
        <v>189000.0</v>
      </c>
      <c r="AB403" s="200">
        <v>365.0</v>
      </c>
      <c r="AC403" s="204">
        <v>2969000.0</v>
      </c>
      <c r="AD403" s="205">
        <v>2969000.0</v>
      </c>
      <c r="AG403" s="62"/>
    </row>
    <row r="404" ht="15.75" customHeight="1">
      <c r="C404" s="199"/>
      <c r="D404" s="200" t="s">
        <v>852</v>
      </c>
      <c r="E404" s="200" t="s">
        <v>853</v>
      </c>
      <c r="F404" s="201"/>
      <c r="G404" s="201"/>
      <c r="H404" s="200" t="s">
        <v>856</v>
      </c>
      <c r="I404" s="200" t="s">
        <v>857</v>
      </c>
      <c r="J404" s="200">
        <v>212210.0</v>
      </c>
      <c r="K404" s="201"/>
      <c r="L404" s="202">
        <v>229000.0</v>
      </c>
      <c r="M404" s="200" t="s">
        <v>157</v>
      </c>
      <c r="N404" s="200">
        <v>-65.7166409448</v>
      </c>
      <c r="O404" s="200">
        <v>51.8239689633</v>
      </c>
      <c r="P404" s="201"/>
      <c r="Q404" s="200" t="s">
        <v>162</v>
      </c>
      <c r="R404" s="200" t="s">
        <v>859</v>
      </c>
      <c r="S404" s="200" t="s">
        <v>157</v>
      </c>
      <c r="T404" s="200" t="s">
        <v>860</v>
      </c>
      <c r="U404" s="200" t="s">
        <v>861</v>
      </c>
      <c r="V404" s="200" t="s">
        <v>157</v>
      </c>
      <c r="W404" s="201"/>
      <c r="X404" s="203">
        <v>2014.0</v>
      </c>
      <c r="Y404" s="200">
        <v>1.0</v>
      </c>
      <c r="Z404" s="200">
        <v>31.0</v>
      </c>
      <c r="AA404" s="202">
        <v>229000.0</v>
      </c>
      <c r="AB404" s="200">
        <v>365.0</v>
      </c>
      <c r="AC404" s="204">
        <v>2785000.0</v>
      </c>
      <c r="AD404" s="205">
        <v>2785000.0</v>
      </c>
      <c r="AG404" s="62"/>
    </row>
    <row r="405" ht="15.75" customHeight="1">
      <c r="C405" s="199"/>
      <c r="D405" s="200" t="s">
        <v>852</v>
      </c>
      <c r="E405" s="200" t="s">
        <v>853</v>
      </c>
      <c r="F405" s="201"/>
      <c r="G405" s="201"/>
      <c r="H405" s="200" t="s">
        <v>863</v>
      </c>
      <c r="I405" s="200" t="s">
        <v>857</v>
      </c>
      <c r="J405" s="200">
        <v>212210.0</v>
      </c>
      <c r="K405" s="201"/>
      <c r="L405" s="202">
        <v>242000.0</v>
      </c>
      <c r="M405" s="200">
        <v>51823.0</v>
      </c>
      <c r="N405" s="200">
        <v>-65.7166409448</v>
      </c>
      <c r="O405" s="200">
        <v>51.8239689633</v>
      </c>
      <c r="P405" s="201"/>
      <c r="Q405" s="200" t="s">
        <v>162</v>
      </c>
      <c r="R405" s="200" t="s">
        <v>859</v>
      </c>
      <c r="S405" s="200" t="s">
        <v>157</v>
      </c>
      <c r="T405" s="200" t="s">
        <v>860</v>
      </c>
      <c r="U405" s="200" t="s">
        <v>861</v>
      </c>
      <c r="V405" s="200" t="s">
        <v>157</v>
      </c>
      <c r="W405" s="201"/>
      <c r="X405" s="203">
        <v>2015.0</v>
      </c>
      <c r="Y405" s="200">
        <v>1.0</v>
      </c>
      <c r="Z405" s="200">
        <v>31.0</v>
      </c>
      <c r="AA405" s="202">
        <v>242000.0</v>
      </c>
      <c r="AB405" s="200">
        <v>365.0</v>
      </c>
      <c r="AC405" s="204">
        <v>2110000.0</v>
      </c>
      <c r="AD405" s="205">
        <v>2110000.0</v>
      </c>
      <c r="AG405" s="62"/>
    </row>
    <row r="406" ht="15.75" customHeight="1">
      <c r="C406" s="199"/>
      <c r="D406" s="200" t="s">
        <v>852</v>
      </c>
      <c r="E406" s="200" t="s">
        <v>853</v>
      </c>
      <c r="F406" s="201"/>
      <c r="G406" s="201"/>
      <c r="H406" s="200" t="s">
        <v>864</v>
      </c>
      <c r="I406" s="200" t="s">
        <v>157</v>
      </c>
      <c r="J406" s="200">
        <v>212210.0</v>
      </c>
      <c r="K406" s="201"/>
      <c r="L406" s="202">
        <v>192000.0</v>
      </c>
      <c r="M406" s="200">
        <v>51823.0</v>
      </c>
      <c r="N406" s="200">
        <v>-65.7166409448</v>
      </c>
      <c r="O406" s="200">
        <v>51.8239689633</v>
      </c>
      <c r="P406" s="201"/>
      <c r="Q406" s="200" t="s">
        <v>162</v>
      </c>
      <c r="R406" s="200" t="s">
        <v>859</v>
      </c>
      <c r="S406" s="200" t="s">
        <v>157</v>
      </c>
      <c r="T406" s="200" t="s">
        <v>860</v>
      </c>
      <c r="U406" s="200" t="s">
        <v>861</v>
      </c>
      <c r="V406" s="200" t="s">
        <v>157</v>
      </c>
      <c r="W406" s="201"/>
      <c r="X406" s="203">
        <v>2016.0</v>
      </c>
      <c r="Y406" s="200">
        <v>1.0</v>
      </c>
      <c r="Z406" s="200">
        <v>31.0</v>
      </c>
      <c r="AA406" s="202">
        <v>192000.0</v>
      </c>
      <c r="AB406" s="200">
        <v>366.0</v>
      </c>
      <c r="AC406" s="204">
        <v>2323000.0</v>
      </c>
      <c r="AD406" s="205">
        <v>2323000.0</v>
      </c>
      <c r="AG406" s="62"/>
    </row>
    <row r="407" ht="15.75" customHeight="1">
      <c r="C407" s="199"/>
      <c r="D407" s="200" t="s">
        <v>852</v>
      </c>
      <c r="E407" s="200" t="s">
        <v>853</v>
      </c>
      <c r="F407" s="201"/>
      <c r="G407" s="201"/>
      <c r="H407" s="200" t="s">
        <v>863</v>
      </c>
      <c r="I407" s="200" t="s">
        <v>157</v>
      </c>
      <c r="J407" s="200">
        <v>212210.0</v>
      </c>
      <c r="K407" s="201"/>
      <c r="L407" s="202">
        <v>170000.0</v>
      </c>
      <c r="M407" s="200">
        <v>51823.0</v>
      </c>
      <c r="N407" s="200">
        <v>-65.7166409448</v>
      </c>
      <c r="O407" s="200">
        <v>51.8239689633</v>
      </c>
      <c r="P407" s="201"/>
      <c r="Q407" s="200" t="s">
        <v>162</v>
      </c>
      <c r="R407" s="200" t="s">
        <v>859</v>
      </c>
      <c r="S407" s="200" t="s">
        <v>157</v>
      </c>
      <c r="T407" s="200" t="s">
        <v>860</v>
      </c>
      <c r="U407" s="200" t="s">
        <v>861</v>
      </c>
      <c r="V407" s="200" t="s">
        <v>157</v>
      </c>
      <c r="W407" s="201"/>
      <c r="X407" s="203">
        <v>2017.0</v>
      </c>
      <c r="Y407" s="200">
        <v>1.0</v>
      </c>
      <c r="Z407" s="200">
        <v>31.0</v>
      </c>
      <c r="AA407" s="202">
        <v>170000.0</v>
      </c>
      <c r="AB407" s="200">
        <v>365.0</v>
      </c>
      <c r="AC407" s="204">
        <v>1816000.0</v>
      </c>
      <c r="AD407" s="205">
        <v>1816000.0</v>
      </c>
      <c r="AG407" s="62"/>
    </row>
    <row r="408" ht="15.75" customHeight="1">
      <c r="C408" s="199"/>
      <c r="D408" s="200" t="s">
        <v>852</v>
      </c>
      <c r="E408" s="200" t="s">
        <v>853</v>
      </c>
      <c r="F408" s="201"/>
      <c r="G408" s="201"/>
      <c r="H408" s="200" t="s">
        <v>863</v>
      </c>
      <c r="I408" s="200" t="s">
        <v>857</v>
      </c>
      <c r="J408" s="200">
        <v>212210.0</v>
      </c>
      <c r="K408" s="201"/>
      <c r="L408" s="202">
        <v>176000.0</v>
      </c>
      <c r="M408" s="200">
        <v>51823.0</v>
      </c>
      <c r="N408" s="200">
        <v>-65.7166409448</v>
      </c>
      <c r="O408" s="200">
        <v>51.8239689633</v>
      </c>
      <c r="P408" s="201"/>
      <c r="Q408" s="200" t="s">
        <v>162</v>
      </c>
      <c r="R408" s="200" t="s">
        <v>859</v>
      </c>
      <c r="S408" s="200" t="s">
        <v>157</v>
      </c>
      <c r="T408" s="200" t="s">
        <v>860</v>
      </c>
      <c r="U408" s="200" t="s">
        <v>861</v>
      </c>
      <c r="V408" s="200" t="s">
        <v>157</v>
      </c>
      <c r="W408" s="201"/>
      <c r="X408" s="203">
        <v>2018.0</v>
      </c>
      <c r="Y408" s="200">
        <v>1.0</v>
      </c>
      <c r="Z408" s="200">
        <v>31.0</v>
      </c>
      <c r="AA408" s="202">
        <v>176000.0</v>
      </c>
      <c r="AB408" s="200">
        <v>365.0</v>
      </c>
      <c r="AC408" s="204">
        <v>2097000.0</v>
      </c>
      <c r="AD408" s="205">
        <v>2097000.0</v>
      </c>
      <c r="AG408" s="62"/>
    </row>
    <row r="409" ht="15.75" customHeight="1">
      <c r="C409" s="199"/>
      <c r="D409" s="321" t="s">
        <v>852</v>
      </c>
      <c r="E409" s="321" t="s">
        <v>853</v>
      </c>
      <c r="F409" s="201"/>
      <c r="G409" s="201"/>
      <c r="H409" s="321" t="s">
        <v>856</v>
      </c>
      <c r="I409" s="321" t="s">
        <v>857</v>
      </c>
      <c r="J409" s="321">
        <v>212210.0</v>
      </c>
      <c r="K409" s="201"/>
      <c r="L409" s="321">
        <v>248000.0</v>
      </c>
      <c r="M409" s="321">
        <v>51823.0</v>
      </c>
      <c r="N409" s="321" t="s">
        <v>865</v>
      </c>
      <c r="O409" s="321" t="s">
        <v>866</v>
      </c>
      <c r="P409" s="201"/>
      <c r="Q409" s="236" t="s">
        <v>162</v>
      </c>
      <c r="R409" s="236" t="s">
        <v>859</v>
      </c>
      <c r="S409" s="236" t="s">
        <v>157</v>
      </c>
      <c r="T409" s="236" t="s">
        <v>860</v>
      </c>
      <c r="U409" s="236" t="s">
        <v>861</v>
      </c>
      <c r="V409" s="236" t="s">
        <v>157</v>
      </c>
      <c r="W409" s="201"/>
      <c r="X409" s="237">
        <v>2019.0</v>
      </c>
      <c r="Y409" s="236">
        <v>1.0</v>
      </c>
      <c r="Z409" s="236">
        <v>31.0</v>
      </c>
      <c r="AA409" s="236">
        <v>248000.0</v>
      </c>
      <c r="AB409" s="236">
        <v>365.0</v>
      </c>
      <c r="AC409" s="238">
        <v>2816000.0</v>
      </c>
      <c r="AD409" s="205">
        <v>2816000.0</v>
      </c>
      <c r="AG409" s="62"/>
    </row>
    <row r="410" ht="15.75" customHeight="1">
      <c r="C410" s="199"/>
      <c r="D410" s="321" t="s">
        <v>852</v>
      </c>
      <c r="E410" s="321" t="s">
        <v>853</v>
      </c>
      <c r="F410" s="201"/>
      <c r="G410" s="201"/>
      <c r="H410" s="321" t="s">
        <v>856</v>
      </c>
      <c r="I410" s="321" t="s">
        <v>857</v>
      </c>
      <c r="J410" s="321">
        <v>212210.0</v>
      </c>
      <c r="K410" s="201"/>
      <c r="L410" s="321">
        <v>157000.0</v>
      </c>
      <c r="M410" s="321">
        <v>51823.0</v>
      </c>
      <c r="N410" s="321" t="s">
        <v>865</v>
      </c>
      <c r="O410" s="321" t="s">
        <v>866</v>
      </c>
      <c r="P410" s="201"/>
      <c r="Q410" s="236" t="s">
        <v>162</v>
      </c>
      <c r="R410" s="236" t="s">
        <v>859</v>
      </c>
      <c r="S410" s="236" t="s">
        <v>157</v>
      </c>
      <c r="T410" s="236" t="s">
        <v>860</v>
      </c>
      <c r="U410" s="236" t="s">
        <v>861</v>
      </c>
      <c r="V410" s="236" t="s">
        <v>157</v>
      </c>
      <c r="W410" s="201"/>
      <c r="X410" s="237">
        <v>2020.0</v>
      </c>
      <c r="Y410" s="236">
        <v>1.0</v>
      </c>
      <c r="Z410" s="236">
        <v>31.0</v>
      </c>
      <c r="AA410" s="236">
        <v>157000.0</v>
      </c>
      <c r="AB410" s="236">
        <v>366.0</v>
      </c>
      <c r="AC410" s="238">
        <v>2542000.0</v>
      </c>
      <c r="AD410" s="205">
        <v>2542000.0</v>
      </c>
      <c r="AG410" s="62"/>
    </row>
    <row r="411" ht="15.75" customHeight="1">
      <c r="A411" s="279" t="s">
        <v>357</v>
      </c>
      <c r="B411" s="279">
        <v>3.370117692E9</v>
      </c>
      <c r="C411" s="206"/>
      <c r="D411" s="322" t="s">
        <v>852</v>
      </c>
      <c r="E411" s="322" t="s">
        <v>853</v>
      </c>
      <c r="F411" s="208"/>
      <c r="G411" s="208"/>
      <c r="H411" s="322" t="s">
        <v>856</v>
      </c>
      <c r="I411" s="322" t="s">
        <v>857</v>
      </c>
      <c r="J411" s="322">
        <v>212210.0</v>
      </c>
      <c r="K411" s="208"/>
      <c r="L411" s="322">
        <v>196000.0</v>
      </c>
      <c r="M411" s="322">
        <v>51823.0</v>
      </c>
      <c r="N411" s="322" t="s">
        <v>865</v>
      </c>
      <c r="O411" s="322" t="s">
        <v>866</v>
      </c>
      <c r="P411" s="208"/>
      <c r="Q411" s="239" t="s">
        <v>162</v>
      </c>
      <c r="R411" s="239" t="s">
        <v>859</v>
      </c>
      <c r="S411" s="239" t="s">
        <v>157</v>
      </c>
      <c r="T411" s="239" t="s">
        <v>860</v>
      </c>
      <c r="U411" s="239" t="s">
        <v>861</v>
      </c>
      <c r="V411" s="239" t="s">
        <v>157</v>
      </c>
      <c r="W411" s="208"/>
      <c r="X411" s="240">
        <v>2021.0</v>
      </c>
      <c r="Y411" s="239">
        <v>1.0</v>
      </c>
      <c r="Z411" s="239">
        <v>31.0</v>
      </c>
      <c r="AA411" s="239">
        <v>196000.0</v>
      </c>
      <c r="AB411" s="239">
        <v>365.0</v>
      </c>
      <c r="AC411" s="241">
        <v>2750000.0</v>
      </c>
      <c r="AD411" s="212">
        <v>2750000.0</v>
      </c>
      <c r="AG411" s="62"/>
    </row>
    <row r="412" ht="15.75" customHeight="1">
      <c r="A412" s="279" t="s">
        <v>189</v>
      </c>
      <c r="B412" s="279">
        <v>1.165314676E9</v>
      </c>
      <c r="C412" s="213" t="s">
        <v>851</v>
      </c>
      <c r="D412" s="214" t="s">
        <v>852</v>
      </c>
      <c r="E412" s="214" t="s">
        <v>853</v>
      </c>
      <c r="F412" s="215" t="s">
        <v>867</v>
      </c>
      <c r="G412" s="215" t="s">
        <v>868</v>
      </c>
      <c r="H412" s="214" t="s">
        <v>869</v>
      </c>
      <c r="I412" s="214" t="s">
        <v>157</v>
      </c>
      <c r="J412" s="214">
        <v>212210.0</v>
      </c>
      <c r="K412" s="216" t="s">
        <v>160</v>
      </c>
      <c r="L412" s="217">
        <v>78000.0</v>
      </c>
      <c r="M412" s="214">
        <v>45566.0</v>
      </c>
      <c r="N412" s="214">
        <v>-65.9530503498</v>
      </c>
      <c r="O412" s="214">
        <v>50.8848805984</v>
      </c>
      <c r="P412" s="215" t="s">
        <v>858</v>
      </c>
      <c r="Q412" s="214" t="s">
        <v>162</v>
      </c>
      <c r="R412" s="214" t="s">
        <v>157</v>
      </c>
      <c r="S412" s="214" t="s">
        <v>870</v>
      </c>
      <c r="T412" s="214" t="s">
        <v>870</v>
      </c>
      <c r="U412" s="214" t="s">
        <v>337</v>
      </c>
      <c r="V412" s="214" t="s">
        <v>157</v>
      </c>
      <c r="W412" s="215" t="s">
        <v>164</v>
      </c>
      <c r="X412" s="218">
        <v>2012.0</v>
      </c>
      <c r="Y412" s="214">
        <v>1.0</v>
      </c>
      <c r="Z412" s="214">
        <v>31.0</v>
      </c>
      <c r="AA412" s="217">
        <v>78000.0</v>
      </c>
      <c r="AB412" s="214">
        <v>366.0</v>
      </c>
      <c r="AC412" s="219">
        <v>1415000.0</v>
      </c>
      <c r="AD412" s="220">
        <v>1415000.0</v>
      </c>
      <c r="AE412" s="1" t="s">
        <v>871</v>
      </c>
    </row>
    <row r="413" ht="15.75" customHeight="1">
      <c r="A413" s="279" t="s">
        <v>239</v>
      </c>
      <c r="B413" s="279">
        <v>3.368219922E9</v>
      </c>
      <c r="C413" s="199"/>
      <c r="D413" s="221" t="s">
        <v>852</v>
      </c>
      <c r="E413" s="221" t="s">
        <v>853</v>
      </c>
      <c r="F413" s="201"/>
      <c r="G413" s="201"/>
      <c r="H413" s="221" t="s">
        <v>869</v>
      </c>
      <c r="I413" s="221" t="s">
        <v>157</v>
      </c>
      <c r="J413" s="221">
        <v>212210.0</v>
      </c>
      <c r="K413" s="201"/>
      <c r="L413" s="222">
        <v>63000.0</v>
      </c>
      <c r="M413" s="221">
        <v>45566.0</v>
      </c>
      <c r="N413" s="221">
        <v>-65.9530503498</v>
      </c>
      <c r="O413" s="221">
        <v>50.8848805984</v>
      </c>
      <c r="P413" s="201"/>
      <c r="Q413" s="221" t="s">
        <v>162</v>
      </c>
      <c r="R413" s="221" t="s">
        <v>157</v>
      </c>
      <c r="S413" s="221" t="s">
        <v>870</v>
      </c>
      <c r="T413" s="221" t="s">
        <v>870</v>
      </c>
      <c r="U413" s="221" t="s">
        <v>337</v>
      </c>
      <c r="V413" s="221" t="s">
        <v>157</v>
      </c>
      <c r="W413" s="201"/>
      <c r="X413" s="223">
        <v>2013.0</v>
      </c>
      <c r="Y413" s="221">
        <v>1.0</v>
      </c>
      <c r="Z413" s="221">
        <v>31.0</v>
      </c>
      <c r="AA413" s="222">
        <v>63000.0</v>
      </c>
      <c r="AB413" s="221">
        <v>365.0</v>
      </c>
      <c r="AC413" s="224">
        <v>857000.0</v>
      </c>
      <c r="AD413" s="225">
        <v>857000.0</v>
      </c>
    </row>
    <row r="414" ht="15.75" customHeight="1">
      <c r="A414" s="279" t="s">
        <v>643</v>
      </c>
      <c r="B414" s="279">
        <v>1.167354076E9</v>
      </c>
      <c r="C414" s="199"/>
      <c r="D414" s="221" t="s">
        <v>852</v>
      </c>
      <c r="E414" s="221" t="s">
        <v>853</v>
      </c>
      <c r="F414" s="201"/>
      <c r="G414" s="201"/>
      <c r="H414" s="221" t="s">
        <v>869</v>
      </c>
      <c r="I414" s="221" t="s">
        <v>157</v>
      </c>
      <c r="J414" s="221">
        <v>212210.0</v>
      </c>
      <c r="K414" s="201"/>
      <c r="L414" s="222">
        <v>95000.0</v>
      </c>
      <c r="M414" s="221">
        <v>45566.0</v>
      </c>
      <c r="N414" s="221">
        <v>-65.9530503498</v>
      </c>
      <c r="O414" s="221">
        <v>50.8848805984</v>
      </c>
      <c r="P414" s="201"/>
      <c r="Q414" s="221" t="s">
        <v>162</v>
      </c>
      <c r="R414" s="221" t="s">
        <v>157</v>
      </c>
      <c r="S414" s="221" t="s">
        <v>870</v>
      </c>
      <c r="T414" s="221" t="s">
        <v>870</v>
      </c>
      <c r="U414" s="221" t="s">
        <v>337</v>
      </c>
      <c r="V414" s="221" t="s">
        <v>157</v>
      </c>
      <c r="W414" s="201"/>
      <c r="X414" s="223">
        <v>2014.0</v>
      </c>
      <c r="Y414" s="221">
        <v>1.0</v>
      </c>
      <c r="Z414" s="221">
        <v>31.0</v>
      </c>
      <c r="AA414" s="222">
        <v>95000.0</v>
      </c>
      <c r="AB414" s="221">
        <v>365.0</v>
      </c>
      <c r="AC414" s="224">
        <v>828000.0</v>
      </c>
      <c r="AD414" s="225">
        <v>828000.0</v>
      </c>
    </row>
    <row r="415" ht="15.75" customHeight="1">
      <c r="A415" s="279" t="s">
        <v>287</v>
      </c>
      <c r="B415" s="279">
        <v>1.163599369E9</v>
      </c>
      <c r="C415" s="199"/>
      <c r="D415" s="221" t="s">
        <v>852</v>
      </c>
      <c r="E415" s="221" t="s">
        <v>853</v>
      </c>
      <c r="F415" s="201"/>
      <c r="G415" s="201"/>
      <c r="H415" s="221" t="s">
        <v>872</v>
      </c>
      <c r="I415" s="221" t="s">
        <v>157</v>
      </c>
      <c r="J415" s="221">
        <v>212210.0</v>
      </c>
      <c r="K415" s="201"/>
      <c r="L415" s="222">
        <v>71000.0</v>
      </c>
      <c r="M415" s="221">
        <v>45566.0</v>
      </c>
      <c r="N415" s="221">
        <v>-65.9530503498</v>
      </c>
      <c r="O415" s="221">
        <v>50.8848805984</v>
      </c>
      <c r="P415" s="201"/>
      <c r="Q415" s="221" t="s">
        <v>162</v>
      </c>
      <c r="R415" s="221" t="s">
        <v>157</v>
      </c>
      <c r="S415" s="221" t="s">
        <v>870</v>
      </c>
      <c r="T415" s="221" t="s">
        <v>870</v>
      </c>
      <c r="U415" s="221" t="s">
        <v>337</v>
      </c>
      <c r="V415" s="221" t="s">
        <v>157</v>
      </c>
      <c r="W415" s="201"/>
      <c r="X415" s="223">
        <v>2015.0</v>
      </c>
      <c r="Y415" s="221">
        <v>1.0</v>
      </c>
      <c r="Z415" s="221">
        <v>31.0</v>
      </c>
      <c r="AA415" s="222">
        <v>71000.0</v>
      </c>
      <c r="AB415" s="221">
        <v>365.0</v>
      </c>
      <c r="AC415" s="224">
        <v>818000.0</v>
      </c>
      <c r="AD415" s="225">
        <v>818000.0</v>
      </c>
    </row>
    <row r="416" ht="15.75" customHeight="1">
      <c r="A416" s="279" t="s">
        <v>239</v>
      </c>
      <c r="B416" s="279">
        <v>3.368219922E9</v>
      </c>
      <c r="C416" s="199"/>
      <c r="D416" s="221" t="s">
        <v>852</v>
      </c>
      <c r="E416" s="221" t="s">
        <v>853</v>
      </c>
      <c r="F416" s="201"/>
      <c r="G416" s="201"/>
      <c r="H416" s="221" t="s">
        <v>873</v>
      </c>
      <c r="I416" s="221" t="s">
        <v>157</v>
      </c>
      <c r="J416" s="221">
        <v>212210.0</v>
      </c>
      <c r="K416" s="201"/>
      <c r="L416" s="222">
        <v>78000.0</v>
      </c>
      <c r="M416" s="221">
        <v>45566.0</v>
      </c>
      <c r="N416" s="221">
        <v>-65.9530503498</v>
      </c>
      <c r="O416" s="221">
        <v>50.8848805984</v>
      </c>
      <c r="P416" s="201"/>
      <c r="Q416" s="221" t="s">
        <v>162</v>
      </c>
      <c r="R416" s="221" t="s">
        <v>157</v>
      </c>
      <c r="S416" s="221" t="s">
        <v>870</v>
      </c>
      <c r="T416" s="221" t="s">
        <v>870</v>
      </c>
      <c r="U416" s="221" t="s">
        <v>337</v>
      </c>
      <c r="V416" s="221" t="s">
        <v>157</v>
      </c>
      <c r="W416" s="201"/>
      <c r="X416" s="223">
        <v>2016.0</v>
      </c>
      <c r="Y416" s="221">
        <v>1.0</v>
      </c>
      <c r="Z416" s="221">
        <v>31.0</v>
      </c>
      <c r="AA416" s="222">
        <v>78000.0</v>
      </c>
      <c r="AB416" s="221">
        <v>365.0</v>
      </c>
      <c r="AC416" s="224">
        <v>927000.0</v>
      </c>
      <c r="AD416" s="225">
        <v>927000.0</v>
      </c>
    </row>
    <row r="417" ht="15.75" customHeight="1">
      <c r="A417" s="279" t="s">
        <v>302</v>
      </c>
      <c r="B417" s="279">
        <v>1.169372118E9</v>
      </c>
      <c r="C417" s="199"/>
      <c r="D417" s="221" t="s">
        <v>852</v>
      </c>
      <c r="E417" s="221" t="s">
        <v>853</v>
      </c>
      <c r="F417" s="201"/>
      <c r="G417" s="201"/>
      <c r="H417" s="221" t="s">
        <v>874</v>
      </c>
      <c r="I417" s="221" t="s">
        <v>157</v>
      </c>
      <c r="J417" s="221">
        <v>212210.0</v>
      </c>
      <c r="K417" s="201"/>
      <c r="L417" s="222">
        <v>103000.0</v>
      </c>
      <c r="M417" s="221">
        <v>45566.0</v>
      </c>
      <c r="N417" s="221">
        <v>-65.9530503498</v>
      </c>
      <c r="O417" s="221">
        <v>50.8848805984</v>
      </c>
      <c r="P417" s="201"/>
      <c r="Q417" s="221" t="s">
        <v>162</v>
      </c>
      <c r="R417" s="221" t="s">
        <v>157</v>
      </c>
      <c r="S417" s="221" t="s">
        <v>870</v>
      </c>
      <c r="T417" s="221" t="s">
        <v>870</v>
      </c>
      <c r="U417" s="221" t="s">
        <v>337</v>
      </c>
      <c r="V417" s="221" t="s">
        <v>157</v>
      </c>
      <c r="W417" s="201"/>
      <c r="X417" s="223">
        <v>2017.0</v>
      </c>
      <c r="Y417" s="221">
        <v>1.0</v>
      </c>
      <c r="Z417" s="221">
        <v>31.0</v>
      </c>
      <c r="AA417" s="222">
        <v>103000.0</v>
      </c>
      <c r="AB417" s="221">
        <v>365.0</v>
      </c>
      <c r="AC417" s="224">
        <v>1736000.0</v>
      </c>
      <c r="AD417" s="225">
        <v>1736000.0</v>
      </c>
    </row>
    <row r="418" ht="15.75" customHeight="1">
      <c r="A418" s="279" t="s">
        <v>239</v>
      </c>
      <c r="B418" s="279">
        <v>3.368219922E9</v>
      </c>
      <c r="C418" s="199"/>
      <c r="D418" s="221" t="s">
        <v>852</v>
      </c>
      <c r="E418" s="221" t="s">
        <v>853</v>
      </c>
      <c r="F418" s="201"/>
      <c r="G418" s="201"/>
      <c r="H418" s="221" t="s">
        <v>875</v>
      </c>
      <c r="I418" s="221" t="s">
        <v>857</v>
      </c>
      <c r="J418" s="221">
        <v>212210.0</v>
      </c>
      <c r="K418" s="201"/>
      <c r="L418" s="222">
        <v>98000.0</v>
      </c>
      <c r="M418" s="221">
        <v>45566.0</v>
      </c>
      <c r="N418" s="221">
        <v>-65.9530503498</v>
      </c>
      <c r="O418" s="221">
        <v>50.8848805984</v>
      </c>
      <c r="P418" s="201"/>
      <c r="Q418" s="221" t="s">
        <v>162</v>
      </c>
      <c r="R418" s="221" t="s">
        <v>157</v>
      </c>
      <c r="S418" s="221" t="s">
        <v>870</v>
      </c>
      <c r="T418" s="221" t="s">
        <v>870</v>
      </c>
      <c r="U418" s="221" t="s">
        <v>337</v>
      </c>
      <c r="V418" s="221" t="s">
        <v>157</v>
      </c>
      <c r="W418" s="201"/>
      <c r="X418" s="223">
        <v>2018.0</v>
      </c>
      <c r="Y418" s="221">
        <v>1.0</v>
      </c>
      <c r="Z418" s="221">
        <v>31.0</v>
      </c>
      <c r="AA418" s="222">
        <v>98000.0</v>
      </c>
      <c r="AB418" s="221">
        <v>364.0</v>
      </c>
      <c r="AC418" s="224">
        <v>913000.0</v>
      </c>
      <c r="AD418" s="225">
        <v>913000.0</v>
      </c>
    </row>
    <row r="419" ht="15.75" customHeight="1">
      <c r="A419" s="279" t="s">
        <v>189</v>
      </c>
      <c r="B419" s="279">
        <v>1.165314676E9</v>
      </c>
      <c r="C419" s="199"/>
      <c r="D419" s="323" t="s">
        <v>852</v>
      </c>
      <c r="E419" s="323" t="s">
        <v>853</v>
      </c>
      <c r="F419" s="201"/>
      <c r="G419" s="201"/>
      <c r="H419" s="323" t="s">
        <v>876</v>
      </c>
      <c r="I419" s="323" t="s">
        <v>157</v>
      </c>
      <c r="J419" s="323">
        <v>212210.0</v>
      </c>
      <c r="K419" s="201"/>
      <c r="L419" s="323">
        <v>87000.0</v>
      </c>
      <c r="M419" s="323">
        <v>45566.0</v>
      </c>
      <c r="N419" s="323" t="s">
        <v>877</v>
      </c>
      <c r="O419" s="323" t="s">
        <v>878</v>
      </c>
      <c r="P419" s="201"/>
      <c r="Q419" s="228" t="s">
        <v>162</v>
      </c>
      <c r="R419" s="228" t="s">
        <v>157</v>
      </c>
      <c r="S419" s="228" t="s">
        <v>870</v>
      </c>
      <c r="T419" s="228" t="s">
        <v>870</v>
      </c>
      <c r="U419" s="228" t="s">
        <v>337</v>
      </c>
      <c r="V419" s="228" t="s">
        <v>157</v>
      </c>
      <c r="W419" s="201"/>
      <c r="X419" s="229">
        <v>2019.0</v>
      </c>
      <c r="Y419" s="228">
        <v>1.0</v>
      </c>
      <c r="Z419" s="228">
        <v>31.0</v>
      </c>
      <c r="AA419" s="228">
        <v>87000.0</v>
      </c>
      <c r="AB419" s="228">
        <v>365.0</v>
      </c>
      <c r="AC419" s="230">
        <v>1258000.0</v>
      </c>
      <c r="AD419" s="225">
        <v>1258000.0</v>
      </c>
    </row>
    <row r="420" ht="15.75" customHeight="1">
      <c r="A420" s="279" t="s">
        <v>699</v>
      </c>
      <c r="B420" s="279">
        <v>1.142470914E9</v>
      </c>
      <c r="C420" s="199"/>
      <c r="D420" s="323" t="s">
        <v>852</v>
      </c>
      <c r="E420" s="323" t="s">
        <v>853</v>
      </c>
      <c r="F420" s="201"/>
      <c r="G420" s="201"/>
      <c r="H420" s="323" t="s">
        <v>879</v>
      </c>
      <c r="I420" s="323" t="s">
        <v>157</v>
      </c>
      <c r="J420" s="323">
        <v>212210.0</v>
      </c>
      <c r="K420" s="201"/>
      <c r="L420" s="323">
        <v>61000.0</v>
      </c>
      <c r="M420" s="323">
        <v>45566.0</v>
      </c>
      <c r="N420" s="323" t="s">
        <v>877</v>
      </c>
      <c r="O420" s="323" t="s">
        <v>878</v>
      </c>
      <c r="P420" s="201"/>
      <c r="Q420" s="228" t="s">
        <v>162</v>
      </c>
      <c r="R420" s="228" t="s">
        <v>157</v>
      </c>
      <c r="S420" s="228" t="s">
        <v>870</v>
      </c>
      <c r="T420" s="228" t="s">
        <v>870</v>
      </c>
      <c r="U420" s="228" t="s">
        <v>337</v>
      </c>
      <c r="V420" s="228" t="s">
        <v>157</v>
      </c>
      <c r="W420" s="201"/>
      <c r="X420" s="229">
        <v>2020.0</v>
      </c>
      <c r="Y420" s="228">
        <v>1.0</v>
      </c>
      <c r="Z420" s="228">
        <v>31.0</v>
      </c>
      <c r="AA420" s="228">
        <v>61000.0</v>
      </c>
      <c r="AB420" s="228">
        <v>366.0</v>
      </c>
      <c r="AC420" s="230">
        <v>1181000.0</v>
      </c>
      <c r="AD420" s="225">
        <v>1181000.0</v>
      </c>
    </row>
    <row r="421" ht="15.75" customHeight="1">
      <c r="A421" s="265" t="s">
        <v>755</v>
      </c>
      <c r="B421" s="265">
        <v>1.167171363E9</v>
      </c>
      <c r="C421" s="206"/>
      <c r="D421" s="324" t="s">
        <v>852</v>
      </c>
      <c r="E421" s="324" t="s">
        <v>853</v>
      </c>
      <c r="F421" s="208"/>
      <c r="G421" s="208"/>
      <c r="H421" s="324" t="s">
        <v>880</v>
      </c>
      <c r="I421" s="324" t="s">
        <v>157</v>
      </c>
      <c r="J421" s="324">
        <v>212210.0</v>
      </c>
      <c r="K421" s="208"/>
      <c r="L421" s="324">
        <v>156000.0</v>
      </c>
      <c r="M421" s="324">
        <v>45566.0</v>
      </c>
      <c r="N421" s="324" t="s">
        <v>877</v>
      </c>
      <c r="O421" s="324" t="s">
        <v>878</v>
      </c>
      <c r="P421" s="208"/>
      <c r="Q421" s="231" t="s">
        <v>162</v>
      </c>
      <c r="R421" s="231" t="s">
        <v>157</v>
      </c>
      <c r="S421" s="231" t="s">
        <v>870</v>
      </c>
      <c r="T421" s="231" t="s">
        <v>870</v>
      </c>
      <c r="U421" s="231" t="s">
        <v>337</v>
      </c>
      <c r="V421" s="231" t="s">
        <v>157</v>
      </c>
      <c r="W421" s="208"/>
      <c r="X421" s="232">
        <v>2021.0</v>
      </c>
      <c r="Y421" s="231">
        <v>1.0</v>
      </c>
      <c r="Z421" s="231">
        <v>31.0</v>
      </c>
      <c r="AA421" s="231">
        <v>156000.0</v>
      </c>
      <c r="AB421" s="231">
        <v>365.0</v>
      </c>
      <c r="AC421" s="233">
        <v>1305000.0</v>
      </c>
      <c r="AD421" s="234">
        <v>1305000.0</v>
      </c>
    </row>
    <row r="422" ht="15.75" customHeight="1">
      <c r="A422" s="265" t="s">
        <v>347</v>
      </c>
      <c r="B422" s="265">
        <v>1.170875745E9</v>
      </c>
      <c r="C422" s="191" t="s">
        <v>881</v>
      </c>
      <c r="D422" s="192" t="s">
        <v>882</v>
      </c>
      <c r="E422" s="192" t="s">
        <v>278</v>
      </c>
      <c r="F422" s="193" t="s">
        <v>883</v>
      </c>
      <c r="G422" s="262" t="s">
        <v>884</v>
      </c>
      <c r="H422" s="192" t="s">
        <v>885</v>
      </c>
      <c r="I422" s="192" t="s">
        <v>272</v>
      </c>
      <c r="J422" s="192">
        <v>212210.0</v>
      </c>
      <c r="K422" s="194" t="s">
        <v>160</v>
      </c>
      <c r="L422" s="195">
        <v>1.38764E8</v>
      </c>
      <c r="M422" s="192">
        <v>68542.0</v>
      </c>
      <c r="N422" s="192" t="s">
        <v>157</v>
      </c>
      <c r="O422" s="192" t="s">
        <v>157</v>
      </c>
      <c r="P422" s="193" t="s">
        <v>273</v>
      </c>
      <c r="Q422" s="192" t="s">
        <v>157</v>
      </c>
      <c r="R422" s="192" t="s">
        <v>157</v>
      </c>
      <c r="S422" s="192" t="s">
        <v>157</v>
      </c>
      <c r="T422" s="192" t="s">
        <v>157</v>
      </c>
      <c r="U422" s="192" t="s">
        <v>157</v>
      </c>
      <c r="V422" s="192" t="s">
        <v>274</v>
      </c>
      <c r="W422" s="193" t="s">
        <v>164</v>
      </c>
      <c r="X422" s="196">
        <v>2013.0</v>
      </c>
      <c r="Y422" s="192">
        <v>1.0</v>
      </c>
      <c r="Z422" s="192">
        <v>31.0</v>
      </c>
      <c r="AA422" s="195">
        <v>1.38764E8</v>
      </c>
      <c r="AB422" s="192">
        <v>365.0</v>
      </c>
      <c r="AC422" s="197">
        <v>1.217264E9</v>
      </c>
      <c r="AD422" s="198">
        <v>1.217264E9</v>
      </c>
      <c r="AE422" s="1" t="s">
        <v>886</v>
      </c>
    </row>
    <row r="423" ht="15.75" customHeight="1">
      <c r="A423" s="265" t="s">
        <v>189</v>
      </c>
      <c r="B423" s="265">
        <v>1.165314676E9</v>
      </c>
      <c r="C423" s="199"/>
      <c r="D423" s="200" t="s">
        <v>882</v>
      </c>
      <c r="E423" s="200" t="s">
        <v>278</v>
      </c>
      <c r="F423" s="201"/>
      <c r="G423" s="201"/>
      <c r="H423" s="200" t="s">
        <v>887</v>
      </c>
      <c r="I423" s="200" t="s">
        <v>272</v>
      </c>
      <c r="J423" s="200">
        <v>212210.0</v>
      </c>
      <c r="K423" s="201"/>
      <c r="L423" s="202">
        <v>1.1942E8</v>
      </c>
      <c r="M423" s="200">
        <v>68542.0</v>
      </c>
      <c r="N423" s="200" t="s">
        <v>157</v>
      </c>
      <c r="O423" s="200" t="s">
        <v>157</v>
      </c>
      <c r="P423" s="201"/>
      <c r="Q423" s="200" t="s">
        <v>157</v>
      </c>
      <c r="R423" s="200" t="s">
        <v>157</v>
      </c>
      <c r="S423" s="200" t="s">
        <v>157</v>
      </c>
      <c r="T423" s="200" t="s">
        <v>157</v>
      </c>
      <c r="U423" s="200" t="s">
        <v>157</v>
      </c>
      <c r="V423" s="200" t="s">
        <v>283</v>
      </c>
      <c r="W423" s="201"/>
      <c r="X423" s="203">
        <v>2014.0</v>
      </c>
      <c r="Y423" s="200">
        <v>1.0</v>
      </c>
      <c r="Z423" s="200">
        <v>31.0</v>
      </c>
      <c r="AA423" s="202">
        <v>1.1942E8</v>
      </c>
      <c r="AB423" s="200">
        <v>365.0</v>
      </c>
      <c r="AC423" s="204">
        <v>1.245574E9</v>
      </c>
      <c r="AD423" s="205">
        <v>1.245574E9</v>
      </c>
    </row>
    <row r="424" ht="15.75" customHeight="1">
      <c r="A424" s="267" t="s">
        <v>239</v>
      </c>
      <c r="B424" s="267">
        <v>3.368219922E9</v>
      </c>
      <c r="C424" s="199"/>
      <c r="D424" s="200" t="s">
        <v>882</v>
      </c>
      <c r="E424" s="200" t="s">
        <v>278</v>
      </c>
      <c r="F424" s="201"/>
      <c r="G424" s="201"/>
      <c r="H424" s="200" t="s">
        <v>888</v>
      </c>
      <c r="I424" s="200" t="s">
        <v>272</v>
      </c>
      <c r="J424" s="200">
        <v>212210.0</v>
      </c>
      <c r="K424" s="201"/>
      <c r="L424" s="202">
        <v>1.14253E8</v>
      </c>
      <c r="M424" s="200">
        <v>68542.0</v>
      </c>
      <c r="N424" s="200" t="s">
        <v>157</v>
      </c>
      <c r="O424" s="200" t="s">
        <v>157</v>
      </c>
      <c r="P424" s="201"/>
      <c r="Q424" s="200" t="s">
        <v>157</v>
      </c>
      <c r="R424" s="200" t="s">
        <v>157</v>
      </c>
      <c r="S424" s="200" t="s">
        <v>157</v>
      </c>
      <c r="T424" s="200" t="s">
        <v>157</v>
      </c>
      <c r="U424" s="200" t="s">
        <v>157</v>
      </c>
      <c r="V424" s="200" t="s">
        <v>283</v>
      </c>
      <c r="W424" s="201"/>
      <c r="X424" s="203">
        <v>2015.0</v>
      </c>
      <c r="Y424" s="200">
        <v>1.0</v>
      </c>
      <c r="Z424" s="200">
        <v>31.0</v>
      </c>
      <c r="AA424" s="202">
        <v>1.14253E8</v>
      </c>
      <c r="AB424" s="200">
        <v>365.0</v>
      </c>
      <c r="AC424" s="204">
        <v>1.433632E9</v>
      </c>
      <c r="AD424" s="205">
        <v>1.433632E9</v>
      </c>
    </row>
    <row r="425" ht="15.75" customHeight="1">
      <c r="A425" s="267" t="s">
        <v>366</v>
      </c>
      <c r="B425" s="267">
        <v>1.171134787E9</v>
      </c>
      <c r="C425" s="199"/>
      <c r="D425" s="200" t="s">
        <v>882</v>
      </c>
      <c r="E425" s="200" t="s">
        <v>278</v>
      </c>
      <c r="F425" s="201"/>
      <c r="G425" s="201"/>
      <c r="H425" s="200" t="s">
        <v>889</v>
      </c>
      <c r="I425" s="200" t="s">
        <v>272</v>
      </c>
      <c r="J425" s="200">
        <v>212210.0</v>
      </c>
      <c r="K425" s="201"/>
      <c r="L425" s="202">
        <v>1.34863E8</v>
      </c>
      <c r="M425" s="200">
        <v>68542.0</v>
      </c>
      <c r="N425" s="200" t="s">
        <v>157</v>
      </c>
      <c r="O425" s="200" t="s">
        <v>157</v>
      </c>
      <c r="P425" s="201"/>
      <c r="Q425" s="200" t="s">
        <v>157</v>
      </c>
      <c r="R425" s="200" t="s">
        <v>157</v>
      </c>
      <c r="S425" s="200" t="s">
        <v>157</v>
      </c>
      <c r="T425" s="200" t="s">
        <v>157</v>
      </c>
      <c r="U425" s="200" t="s">
        <v>157</v>
      </c>
      <c r="V425" s="200" t="s">
        <v>283</v>
      </c>
      <c r="W425" s="201"/>
      <c r="X425" s="203">
        <v>2016.0</v>
      </c>
      <c r="Y425" s="200">
        <v>1.0</v>
      </c>
      <c r="Z425" s="200">
        <v>31.0</v>
      </c>
      <c r="AA425" s="202">
        <v>1.34863E8</v>
      </c>
      <c r="AB425" s="200">
        <v>332.0</v>
      </c>
      <c r="AC425" s="204">
        <v>1.16975E9</v>
      </c>
      <c r="AD425" s="205">
        <v>1.16975E9</v>
      </c>
    </row>
    <row r="426" ht="15.75" customHeight="1">
      <c r="A426" s="267" t="s">
        <v>239</v>
      </c>
      <c r="B426" s="267">
        <v>3.368219922E9</v>
      </c>
      <c r="C426" s="199"/>
      <c r="D426" s="200" t="s">
        <v>882</v>
      </c>
      <c r="E426" s="200" t="s">
        <v>278</v>
      </c>
      <c r="F426" s="201"/>
      <c r="G426" s="201"/>
      <c r="H426" s="200" t="s">
        <v>889</v>
      </c>
      <c r="I426" s="200" t="s">
        <v>272</v>
      </c>
      <c r="J426" s="200">
        <v>212210.0</v>
      </c>
      <c r="K426" s="201"/>
      <c r="L426" s="202">
        <v>1.01968E8</v>
      </c>
      <c r="M426" s="200">
        <v>68542.0</v>
      </c>
      <c r="N426" s="200" t="s">
        <v>157</v>
      </c>
      <c r="O426" s="200" t="s">
        <v>157</v>
      </c>
      <c r="P426" s="201"/>
      <c r="Q426" s="200" t="s">
        <v>157</v>
      </c>
      <c r="R426" s="200" t="s">
        <v>157</v>
      </c>
      <c r="S426" s="200" t="s">
        <v>157</v>
      </c>
      <c r="T426" s="200" t="s">
        <v>157</v>
      </c>
      <c r="U426" s="200" t="s">
        <v>157</v>
      </c>
      <c r="V426" s="200" t="s">
        <v>283</v>
      </c>
      <c r="W426" s="201"/>
      <c r="X426" s="203">
        <v>2017.0</v>
      </c>
      <c r="Y426" s="200">
        <v>1.0</v>
      </c>
      <c r="Z426" s="200">
        <v>31.0</v>
      </c>
      <c r="AA426" s="202">
        <v>1.01968E8</v>
      </c>
      <c r="AB426" s="200">
        <v>365.0</v>
      </c>
      <c r="AC426" s="204">
        <v>1.135572E9</v>
      </c>
      <c r="AD426" s="205">
        <v>1.135572E9</v>
      </c>
    </row>
    <row r="427" ht="15.75" customHeight="1">
      <c r="A427" s="267" t="s">
        <v>239</v>
      </c>
      <c r="B427" s="267">
        <v>3.368219922E9</v>
      </c>
      <c r="C427" s="199"/>
      <c r="D427" s="200" t="s">
        <v>882</v>
      </c>
      <c r="E427" s="200" t="s">
        <v>278</v>
      </c>
      <c r="F427" s="201"/>
      <c r="G427" s="201"/>
      <c r="H427" s="200" t="s">
        <v>889</v>
      </c>
      <c r="I427" s="200" t="s">
        <v>272</v>
      </c>
      <c r="J427" s="200">
        <v>212210.0</v>
      </c>
      <c r="K427" s="201"/>
      <c r="L427" s="202">
        <v>1.11957E8</v>
      </c>
      <c r="M427" s="200">
        <v>68542.0</v>
      </c>
      <c r="N427" s="200" t="s">
        <v>157</v>
      </c>
      <c r="O427" s="200" t="s">
        <v>157</v>
      </c>
      <c r="P427" s="201"/>
      <c r="Q427" s="200" t="s">
        <v>157</v>
      </c>
      <c r="R427" s="200" t="s">
        <v>157</v>
      </c>
      <c r="S427" s="200" t="s">
        <v>157</v>
      </c>
      <c r="T427" s="200" t="s">
        <v>157</v>
      </c>
      <c r="U427" s="200" t="s">
        <v>157</v>
      </c>
      <c r="V427" s="200" t="s">
        <v>283</v>
      </c>
      <c r="W427" s="201"/>
      <c r="X427" s="203">
        <v>2018.0</v>
      </c>
      <c r="Y427" s="200">
        <v>1.0</v>
      </c>
      <c r="Z427" s="200">
        <v>31.0</v>
      </c>
      <c r="AA427" s="202">
        <v>1.11957E8</v>
      </c>
      <c r="AB427" s="200">
        <v>365.0</v>
      </c>
      <c r="AC427" s="204">
        <v>1.281328E9</v>
      </c>
      <c r="AD427" s="205">
        <v>1.281328E9</v>
      </c>
    </row>
    <row r="428" ht="15.75" customHeight="1">
      <c r="A428" s="267" t="s">
        <v>782</v>
      </c>
      <c r="B428" s="267">
        <v>1.166090366E9</v>
      </c>
      <c r="C428" s="199"/>
      <c r="D428" s="236" t="s">
        <v>882</v>
      </c>
      <c r="E428" s="236" t="s">
        <v>278</v>
      </c>
      <c r="F428" s="201"/>
      <c r="G428" s="201"/>
      <c r="H428" s="236" t="s">
        <v>890</v>
      </c>
      <c r="I428" s="236" t="s">
        <v>272</v>
      </c>
      <c r="J428" s="236">
        <v>212210.0</v>
      </c>
      <c r="K428" s="201"/>
      <c r="L428" s="236">
        <v>9.1788E7</v>
      </c>
      <c r="M428" s="236">
        <v>68542.0</v>
      </c>
      <c r="N428" s="236" t="s">
        <v>157</v>
      </c>
      <c r="O428" s="236" t="s">
        <v>157</v>
      </c>
      <c r="P428" s="201"/>
      <c r="Q428" s="236" t="s">
        <v>157</v>
      </c>
      <c r="R428" s="236" t="s">
        <v>157</v>
      </c>
      <c r="S428" s="236" t="s">
        <v>157</v>
      </c>
      <c r="T428" s="236" t="s">
        <v>157</v>
      </c>
      <c r="U428" s="236" t="s">
        <v>157</v>
      </c>
      <c r="V428" s="236" t="s">
        <v>283</v>
      </c>
      <c r="W428" s="201"/>
      <c r="X428" s="237">
        <v>2019.0</v>
      </c>
      <c r="Y428" s="236">
        <v>1.0</v>
      </c>
      <c r="Z428" s="236">
        <v>31.0</v>
      </c>
      <c r="AA428" s="236">
        <v>9.1788E7</v>
      </c>
      <c r="AB428" s="236">
        <v>365.0</v>
      </c>
      <c r="AC428" s="238">
        <v>9.84282E8</v>
      </c>
      <c r="AD428" s="205">
        <v>9.84282E8</v>
      </c>
    </row>
    <row r="429" ht="15.75" customHeight="1">
      <c r="A429" s="267" t="s">
        <v>239</v>
      </c>
      <c r="B429" s="267">
        <v>3.368219922E9</v>
      </c>
      <c r="C429" s="199"/>
      <c r="D429" s="236" t="s">
        <v>882</v>
      </c>
      <c r="E429" s="236" t="s">
        <v>278</v>
      </c>
      <c r="F429" s="201"/>
      <c r="G429" s="201"/>
      <c r="H429" s="236" t="s">
        <v>890</v>
      </c>
      <c r="I429" s="236" t="s">
        <v>272</v>
      </c>
      <c r="J429" s="236">
        <v>212210.0</v>
      </c>
      <c r="K429" s="201"/>
      <c r="L429" s="236">
        <v>5.8497E7</v>
      </c>
      <c r="M429" s="236">
        <v>68542.0</v>
      </c>
      <c r="N429" s="236" t="s">
        <v>157</v>
      </c>
      <c r="O429" s="236" t="s">
        <v>157</v>
      </c>
      <c r="P429" s="201"/>
      <c r="Q429" s="236" t="s">
        <v>157</v>
      </c>
      <c r="R429" s="236" t="s">
        <v>157</v>
      </c>
      <c r="S429" s="236" t="s">
        <v>157</v>
      </c>
      <c r="T429" s="236" t="s">
        <v>157</v>
      </c>
      <c r="U429" s="236" t="s">
        <v>157</v>
      </c>
      <c r="V429" s="236" t="s">
        <v>283</v>
      </c>
      <c r="W429" s="201"/>
      <c r="X429" s="237">
        <v>2021.0</v>
      </c>
      <c r="Y429" s="236">
        <v>1.0</v>
      </c>
      <c r="Z429" s="236">
        <v>31.0</v>
      </c>
      <c r="AA429" s="236">
        <v>5.8497E7</v>
      </c>
      <c r="AB429" s="236">
        <v>365.0</v>
      </c>
      <c r="AC429" s="238">
        <v>6.94061E8</v>
      </c>
      <c r="AD429" s="205">
        <v>6.94061E8</v>
      </c>
    </row>
    <row r="430" ht="15.75" customHeight="1">
      <c r="A430" s="267" t="s">
        <v>239</v>
      </c>
      <c r="B430" s="267">
        <v>3.368219922E9</v>
      </c>
      <c r="C430" s="199"/>
      <c r="D430" s="236"/>
      <c r="E430" s="236"/>
      <c r="F430" s="201"/>
      <c r="G430" s="201"/>
      <c r="H430" s="236" t="s">
        <v>890</v>
      </c>
      <c r="I430" s="236"/>
      <c r="J430" s="236"/>
      <c r="K430" s="201"/>
      <c r="L430" s="236">
        <v>0.0</v>
      </c>
      <c r="M430" s="236">
        <v>68542.0</v>
      </c>
      <c r="N430" s="236"/>
      <c r="O430" s="236"/>
      <c r="P430" s="201"/>
      <c r="Q430" s="236"/>
      <c r="R430" s="236"/>
      <c r="S430" s="236"/>
      <c r="T430" s="236"/>
      <c r="U430" s="236"/>
      <c r="V430" s="236"/>
      <c r="W430" s="201"/>
      <c r="X430" s="237">
        <v>2022.0</v>
      </c>
      <c r="Y430" s="236"/>
      <c r="Z430" s="236"/>
      <c r="AA430" s="236"/>
      <c r="AB430" s="257"/>
      <c r="AC430" s="238">
        <v>9.02376E8</v>
      </c>
      <c r="AD430" s="205">
        <v>9.02376E8</v>
      </c>
    </row>
    <row r="431" ht="15.75" customHeight="1">
      <c r="A431" s="279" t="s">
        <v>782</v>
      </c>
      <c r="B431" s="279">
        <v>1.166090366E9</v>
      </c>
      <c r="C431" s="206"/>
      <c r="D431" s="239" t="s">
        <v>882</v>
      </c>
      <c r="E431" s="239" t="s">
        <v>278</v>
      </c>
      <c r="F431" s="208"/>
      <c r="G431" s="208"/>
      <c r="H431" s="239" t="s">
        <v>890</v>
      </c>
      <c r="I431" s="239" t="s">
        <v>272</v>
      </c>
      <c r="J431" s="239">
        <v>212210.0</v>
      </c>
      <c r="K431" s="208"/>
      <c r="L431" s="239">
        <v>7.9941E7</v>
      </c>
      <c r="M431" s="239">
        <v>68542.0</v>
      </c>
      <c r="N431" s="239" t="s">
        <v>157</v>
      </c>
      <c r="O431" s="239" t="s">
        <v>157</v>
      </c>
      <c r="P431" s="208"/>
      <c r="Q431" s="239" t="s">
        <v>157</v>
      </c>
      <c r="R431" s="239" t="s">
        <v>157</v>
      </c>
      <c r="S431" s="239" t="s">
        <v>157</v>
      </c>
      <c r="T431" s="239" t="s">
        <v>157</v>
      </c>
      <c r="U431" s="239" t="s">
        <v>157</v>
      </c>
      <c r="V431" s="239" t="s">
        <v>283</v>
      </c>
      <c r="W431" s="208"/>
      <c r="X431" s="240">
        <v>2023.0</v>
      </c>
      <c r="Y431" s="239"/>
      <c r="Z431" s="239"/>
      <c r="AA431" s="239"/>
      <c r="AB431" s="239"/>
      <c r="AC431" s="241">
        <v>8.11781E8</v>
      </c>
      <c r="AD431" s="212">
        <v>8.11781E8</v>
      </c>
    </row>
    <row r="432" ht="15.75" customHeight="1">
      <c r="A432" s="279" t="s">
        <v>239</v>
      </c>
      <c r="B432" s="279">
        <v>3.368219922E9</v>
      </c>
      <c r="C432" s="281" t="s">
        <v>881</v>
      </c>
      <c r="D432" s="282" t="s">
        <v>882</v>
      </c>
      <c r="E432" s="282" t="s">
        <v>278</v>
      </c>
      <c r="F432" s="283" t="s">
        <v>157</v>
      </c>
      <c r="G432" s="325" t="s">
        <v>884</v>
      </c>
      <c r="H432" s="282" t="s">
        <v>890</v>
      </c>
      <c r="I432" s="282" t="s">
        <v>272</v>
      </c>
      <c r="J432" s="282">
        <v>212210.0</v>
      </c>
      <c r="K432" s="284" t="s">
        <v>160</v>
      </c>
      <c r="L432" s="282">
        <v>9.9257E7</v>
      </c>
      <c r="M432" s="282" t="s">
        <v>157</v>
      </c>
      <c r="N432" s="282" t="s">
        <v>157</v>
      </c>
      <c r="O432" s="282" t="s">
        <v>157</v>
      </c>
      <c r="P432" s="283" t="s">
        <v>273</v>
      </c>
      <c r="Q432" s="282" t="s">
        <v>157</v>
      </c>
      <c r="R432" s="282" t="s">
        <v>157</v>
      </c>
      <c r="S432" s="282" t="s">
        <v>157</v>
      </c>
      <c r="T432" s="282" t="s">
        <v>157</v>
      </c>
      <c r="U432" s="282" t="s">
        <v>157</v>
      </c>
      <c r="V432" s="282" t="s">
        <v>283</v>
      </c>
      <c r="W432" s="283" t="s">
        <v>164</v>
      </c>
      <c r="X432" s="283">
        <v>2020.0</v>
      </c>
      <c r="Y432" s="282">
        <v>1.0</v>
      </c>
      <c r="Z432" s="282">
        <v>31.0</v>
      </c>
      <c r="AA432" s="282">
        <v>9.9257E7</v>
      </c>
      <c r="AB432" s="282">
        <v>365.0</v>
      </c>
      <c r="AC432" s="285">
        <v>9.10891E8</v>
      </c>
      <c r="AD432" s="275">
        <v>9.10891E8</v>
      </c>
      <c r="AE432" s="1" t="s">
        <v>886</v>
      </c>
    </row>
    <row r="433" ht="15.75" customHeight="1">
      <c r="A433" s="279" t="s">
        <v>643</v>
      </c>
      <c r="B433" s="279">
        <v>1.167354076E9</v>
      </c>
      <c r="C433" s="296" t="s">
        <v>267</v>
      </c>
      <c r="D433" s="297" t="s">
        <v>268</v>
      </c>
      <c r="E433" s="297" t="s">
        <v>269</v>
      </c>
      <c r="F433" s="298">
        <v>9.0271529E7</v>
      </c>
      <c r="G433" s="326" t="s">
        <v>891</v>
      </c>
      <c r="H433" s="297" t="s">
        <v>892</v>
      </c>
      <c r="I433" s="297" t="s">
        <v>893</v>
      </c>
      <c r="J433" s="297">
        <v>2122.0</v>
      </c>
      <c r="K433" s="297" t="s">
        <v>174</v>
      </c>
      <c r="L433" s="299">
        <v>455000.0</v>
      </c>
      <c r="M433" s="297">
        <v>45620.0</v>
      </c>
      <c r="N433" s="297">
        <v>-67.5358208032</v>
      </c>
      <c r="O433" s="297">
        <v>50.7167180943</v>
      </c>
      <c r="P433" s="298" t="s">
        <v>894</v>
      </c>
      <c r="Q433" s="297" t="s">
        <v>176</v>
      </c>
      <c r="R433" s="297" t="s">
        <v>157</v>
      </c>
      <c r="S433" s="297" t="s">
        <v>157</v>
      </c>
      <c r="T433" s="297" t="s">
        <v>895</v>
      </c>
      <c r="U433" s="297" t="s">
        <v>363</v>
      </c>
      <c r="V433" s="297" t="s">
        <v>157</v>
      </c>
      <c r="W433" s="298" t="s">
        <v>164</v>
      </c>
      <c r="X433" s="298">
        <v>2012.0</v>
      </c>
      <c r="Y433" s="297">
        <v>1.0</v>
      </c>
      <c r="Z433" s="297">
        <v>31.0</v>
      </c>
      <c r="AA433" s="299">
        <v>455000.0</v>
      </c>
      <c r="AB433" s="297">
        <v>366.0</v>
      </c>
      <c r="AC433" s="300">
        <v>5370000.0</v>
      </c>
      <c r="AD433" s="301">
        <v>5370000.0</v>
      </c>
      <c r="AE433" s="1" t="s">
        <v>896</v>
      </c>
    </row>
    <row r="434" ht="15.75" customHeight="1">
      <c r="A434" s="279" t="s">
        <v>643</v>
      </c>
      <c r="B434" s="279">
        <v>1.167354076E9</v>
      </c>
      <c r="C434" s="269" t="s">
        <v>267</v>
      </c>
      <c r="D434" s="270" t="s">
        <v>268</v>
      </c>
      <c r="E434" s="270" t="s">
        <v>269</v>
      </c>
      <c r="F434" s="271">
        <v>9.0405044E7</v>
      </c>
      <c r="G434" s="272" t="s">
        <v>897</v>
      </c>
      <c r="H434" s="270" t="s">
        <v>898</v>
      </c>
      <c r="I434" s="270" t="s">
        <v>893</v>
      </c>
      <c r="J434" s="270">
        <v>2122.0</v>
      </c>
      <c r="K434" s="270" t="s">
        <v>174</v>
      </c>
      <c r="L434" s="273">
        <v>496000.0</v>
      </c>
      <c r="M434" s="270">
        <v>45632.0</v>
      </c>
      <c r="N434" s="270">
        <v>-67.7021984863</v>
      </c>
      <c r="O434" s="270">
        <v>51.7946898263</v>
      </c>
      <c r="P434" s="271" t="s">
        <v>360</v>
      </c>
      <c r="Q434" s="270" t="s">
        <v>176</v>
      </c>
      <c r="R434" s="270" t="s">
        <v>157</v>
      </c>
      <c r="S434" s="270" t="s">
        <v>157</v>
      </c>
      <c r="T434" s="270" t="s">
        <v>362</v>
      </c>
      <c r="U434" s="270" t="s">
        <v>363</v>
      </c>
      <c r="V434" s="270" t="s">
        <v>157</v>
      </c>
      <c r="W434" s="271" t="s">
        <v>164</v>
      </c>
      <c r="X434" s="271">
        <v>2012.0</v>
      </c>
      <c r="Y434" s="270">
        <v>1.0</v>
      </c>
      <c r="Z434" s="270">
        <v>31.0</v>
      </c>
      <c r="AA434" s="273">
        <v>496000.0</v>
      </c>
      <c r="AB434" s="270">
        <v>366.0</v>
      </c>
      <c r="AC434" s="274">
        <v>5856000.0</v>
      </c>
      <c r="AD434" s="275">
        <v>5856000.0</v>
      </c>
      <c r="AE434" s="1" t="s">
        <v>871</v>
      </c>
    </row>
    <row r="435" ht="15.75" customHeight="1">
      <c r="A435" s="279" t="s">
        <v>357</v>
      </c>
      <c r="B435" s="279">
        <v>3.370117692E9</v>
      </c>
      <c r="C435" s="213" t="s">
        <v>851</v>
      </c>
      <c r="D435" s="214" t="s">
        <v>852</v>
      </c>
      <c r="E435" s="214" t="s">
        <v>853</v>
      </c>
      <c r="F435" s="215">
        <v>1.1701877E7</v>
      </c>
      <c r="G435" s="215" t="s">
        <v>851</v>
      </c>
      <c r="H435" s="214" t="s">
        <v>899</v>
      </c>
      <c r="I435" s="214" t="s">
        <v>900</v>
      </c>
      <c r="J435" s="214">
        <v>212210.0</v>
      </c>
      <c r="K435" s="216" t="s">
        <v>160</v>
      </c>
      <c r="L435" s="217">
        <v>0.0</v>
      </c>
      <c r="M435" s="214">
        <v>43938.0</v>
      </c>
      <c r="N435" s="214">
        <v>-66.3276342802</v>
      </c>
      <c r="O435" s="214">
        <v>50.2264635815</v>
      </c>
      <c r="P435" s="215" t="s">
        <v>161</v>
      </c>
      <c r="Q435" s="214" t="s">
        <v>162</v>
      </c>
      <c r="R435" s="214" t="s">
        <v>157</v>
      </c>
      <c r="S435" s="214" t="s">
        <v>157</v>
      </c>
      <c r="T435" s="214" t="s">
        <v>157</v>
      </c>
      <c r="U435" s="214" t="s">
        <v>157</v>
      </c>
      <c r="V435" s="214" t="s">
        <v>157</v>
      </c>
      <c r="W435" s="215" t="s">
        <v>164</v>
      </c>
      <c r="X435" s="218">
        <v>2012.0</v>
      </c>
      <c r="Y435" s="214">
        <v>1.0</v>
      </c>
      <c r="Z435" s="214">
        <v>0.0</v>
      </c>
      <c r="AA435" s="217">
        <v>0.0</v>
      </c>
      <c r="AB435" s="214">
        <v>41.0</v>
      </c>
      <c r="AC435" s="219">
        <v>1.649E8</v>
      </c>
      <c r="AD435" s="220">
        <v>1.6569E8</v>
      </c>
      <c r="AE435" s="1" t="s">
        <v>901</v>
      </c>
    </row>
    <row r="436" ht="15.75" customHeight="1">
      <c r="A436" s="279" t="s">
        <v>643</v>
      </c>
      <c r="B436" s="279">
        <v>1.167354076E9</v>
      </c>
      <c r="C436" s="199"/>
      <c r="D436" s="221" t="s">
        <v>852</v>
      </c>
      <c r="E436" s="221" t="s">
        <v>853</v>
      </c>
      <c r="F436" s="201"/>
      <c r="G436" s="201"/>
      <c r="H436" s="221" t="s">
        <v>899</v>
      </c>
      <c r="I436" s="221" t="s">
        <v>900</v>
      </c>
      <c r="J436" s="221">
        <v>212210.0</v>
      </c>
      <c r="K436" s="201"/>
      <c r="L436" s="222">
        <v>0.0</v>
      </c>
      <c r="M436" s="221">
        <v>43938.0</v>
      </c>
      <c r="N436" s="221">
        <v>-66.3276342802</v>
      </c>
      <c r="O436" s="221">
        <v>50.2264635815</v>
      </c>
      <c r="P436" s="201"/>
      <c r="Q436" s="221" t="s">
        <v>162</v>
      </c>
      <c r="R436" s="221" t="s">
        <v>157</v>
      </c>
      <c r="S436" s="221" t="s">
        <v>157</v>
      </c>
      <c r="T436" s="221" t="s">
        <v>157</v>
      </c>
      <c r="U436" s="221" t="s">
        <v>157</v>
      </c>
      <c r="V436" s="221" t="s">
        <v>157</v>
      </c>
      <c r="W436" s="201"/>
      <c r="X436" s="223">
        <v>2013.0</v>
      </c>
      <c r="Y436" s="221">
        <v>1.0</v>
      </c>
      <c r="Z436" s="221">
        <v>0.0</v>
      </c>
      <c r="AA436" s="222">
        <v>0.0</v>
      </c>
      <c r="AB436" s="221">
        <v>125.0</v>
      </c>
      <c r="AC436" s="224">
        <v>1.0459E9</v>
      </c>
      <c r="AD436" s="225">
        <v>1.046294E9</v>
      </c>
    </row>
    <row r="437" ht="15.75" customHeight="1">
      <c r="A437" s="279" t="s">
        <v>357</v>
      </c>
      <c r="B437" s="279">
        <v>3.370117692E9</v>
      </c>
      <c r="C437" s="199"/>
      <c r="D437" s="221" t="s">
        <v>852</v>
      </c>
      <c r="E437" s="221" t="s">
        <v>853</v>
      </c>
      <c r="F437" s="201"/>
      <c r="G437" s="201"/>
      <c r="H437" s="221" t="s">
        <v>899</v>
      </c>
      <c r="I437" s="221" t="s">
        <v>900</v>
      </c>
      <c r="J437" s="221">
        <v>212210.0</v>
      </c>
      <c r="K437" s="201"/>
      <c r="L437" s="222">
        <v>0.0</v>
      </c>
      <c r="M437" s="221">
        <v>43938.0</v>
      </c>
      <c r="N437" s="221">
        <v>-66.3276342802</v>
      </c>
      <c r="O437" s="221">
        <v>50.2264635815</v>
      </c>
      <c r="P437" s="201"/>
      <c r="Q437" s="221" t="s">
        <v>162</v>
      </c>
      <c r="R437" s="221" t="s">
        <v>157</v>
      </c>
      <c r="S437" s="221" t="s">
        <v>157</v>
      </c>
      <c r="T437" s="221" t="s">
        <v>157</v>
      </c>
      <c r="U437" s="221" t="s">
        <v>157</v>
      </c>
      <c r="V437" s="221" t="s">
        <v>157</v>
      </c>
      <c r="W437" s="201"/>
      <c r="X437" s="223">
        <v>2014.0</v>
      </c>
      <c r="Y437" s="221">
        <v>1.0</v>
      </c>
      <c r="Z437" s="221">
        <v>0.0</v>
      </c>
      <c r="AA437" s="222">
        <v>0.0</v>
      </c>
      <c r="AB437" s="221">
        <v>80.0</v>
      </c>
      <c r="AC437" s="224">
        <v>8.578E8</v>
      </c>
      <c r="AD437" s="225">
        <v>8.5813E8</v>
      </c>
    </row>
    <row r="438" ht="15.75" customHeight="1">
      <c r="A438" s="279" t="s">
        <v>700</v>
      </c>
      <c r="B438" s="279">
        <v>1.175143545E9</v>
      </c>
      <c r="C438" s="199"/>
      <c r="D438" s="221" t="s">
        <v>852</v>
      </c>
      <c r="E438" s="221" t="s">
        <v>853</v>
      </c>
      <c r="F438" s="201"/>
      <c r="G438" s="201"/>
      <c r="H438" s="221" t="s">
        <v>902</v>
      </c>
      <c r="I438" s="221" t="s">
        <v>900</v>
      </c>
      <c r="J438" s="221">
        <v>212210.0</v>
      </c>
      <c r="K438" s="201"/>
      <c r="L438" s="222">
        <v>0.0</v>
      </c>
      <c r="M438" s="221">
        <v>43938.0</v>
      </c>
      <c r="N438" s="221">
        <v>-66.3276342802</v>
      </c>
      <c r="O438" s="221">
        <v>50.2264635815</v>
      </c>
      <c r="P438" s="201"/>
      <c r="Q438" s="221" t="s">
        <v>162</v>
      </c>
      <c r="R438" s="221" t="s">
        <v>157</v>
      </c>
      <c r="S438" s="221" t="s">
        <v>157</v>
      </c>
      <c r="T438" s="221" t="s">
        <v>157</v>
      </c>
      <c r="U438" s="221" t="s">
        <v>157</v>
      </c>
      <c r="V438" s="221" t="s">
        <v>157</v>
      </c>
      <c r="W438" s="201"/>
      <c r="X438" s="223">
        <v>2015.0</v>
      </c>
      <c r="Y438" s="221">
        <v>1.0</v>
      </c>
      <c r="Z438" s="221">
        <v>0.0</v>
      </c>
      <c r="AA438" s="222">
        <v>0.0</v>
      </c>
      <c r="AB438" s="221">
        <v>25.0</v>
      </c>
      <c r="AC438" s="224">
        <v>2.765E8</v>
      </c>
      <c r="AD438" s="225">
        <v>2.76575E8</v>
      </c>
    </row>
    <row r="439" ht="15.75" customHeight="1">
      <c r="C439" s="199"/>
      <c r="D439" s="221" t="s">
        <v>852</v>
      </c>
      <c r="E439" s="221" t="s">
        <v>853</v>
      </c>
      <c r="F439" s="201"/>
      <c r="G439" s="201"/>
      <c r="H439" s="221" t="s">
        <v>903</v>
      </c>
      <c r="I439" s="221" t="s">
        <v>900</v>
      </c>
      <c r="J439" s="221">
        <v>212210.0</v>
      </c>
      <c r="K439" s="201"/>
      <c r="L439" s="222">
        <v>0.0</v>
      </c>
      <c r="M439" s="221">
        <v>43938.0</v>
      </c>
      <c r="N439" s="221">
        <v>-66.3276342802</v>
      </c>
      <c r="O439" s="221">
        <v>50.2264635815</v>
      </c>
      <c r="P439" s="201"/>
      <c r="Q439" s="221" t="s">
        <v>162</v>
      </c>
      <c r="R439" s="221" t="s">
        <v>157</v>
      </c>
      <c r="S439" s="221" t="s">
        <v>157</v>
      </c>
      <c r="T439" s="221" t="s">
        <v>157</v>
      </c>
      <c r="U439" s="221" t="s">
        <v>157</v>
      </c>
      <c r="V439" s="221" t="s">
        <v>157</v>
      </c>
      <c r="W439" s="201"/>
      <c r="X439" s="223">
        <v>2016.0</v>
      </c>
      <c r="Y439" s="221">
        <v>1.0</v>
      </c>
      <c r="Z439" s="221">
        <v>0.0</v>
      </c>
      <c r="AA439" s="222">
        <v>0.0</v>
      </c>
      <c r="AB439" s="221">
        <v>87.0</v>
      </c>
      <c r="AC439" s="224">
        <v>9.479E8</v>
      </c>
      <c r="AD439" s="225">
        <v>9.479E8</v>
      </c>
    </row>
    <row r="440" ht="15.75" customHeight="1">
      <c r="C440" s="199"/>
      <c r="D440" s="221" t="s">
        <v>852</v>
      </c>
      <c r="E440" s="221" t="s">
        <v>853</v>
      </c>
      <c r="F440" s="201"/>
      <c r="G440" s="201"/>
      <c r="H440" s="221" t="s">
        <v>903</v>
      </c>
      <c r="I440" s="221" t="s">
        <v>900</v>
      </c>
      <c r="J440" s="221">
        <v>212210.0</v>
      </c>
      <c r="K440" s="201"/>
      <c r="L440" s="222">
        <v>1.917E8</v>
      </c>
      <c r="M440" s="221">
        <v>43938.0</v>
      </c>
      <c r="N440" s="221">
        <v>-66.3276342802</v>
      </c>
      <c r="O440" s="221">
        <v>50.2264635815</v>
      </c>
      <c r="P440" s="201"/>
      <c r="Q440" s="221" t="s">
        <v>162</v>
      </c>
      <c r="R440" s="221" t="s">
        <v>157</v>
      </c>
      <c r="S440" s="221" t="s">
        <v>157</v>
      </c>
      <c r="T440" s="221" t="s">
        <v>157</v>
      </c>
      <c r="U440" s="221" t="s">
        <v>157</v>
      </c>
      <c r="V440" s="221" t="s">
        <v>157</v>
      </c>
      <c r="W440" s="201"/>
      <c r="X440" s="223">
        <v>2017.0</v>
      </c>
      <c r="Y440" s="221">
        <v>5.0</v>
      </c>
      <c r="Z440" s="221">
        <v>8.0</v>
      </c>
      <c r="AA440" s="222">
        <v>1.917E8</v>
      </c>
      <c r="AB440" s="221">
        <v>84.0</v>
      </c>
      <c r="AC440" s="224">
        <v>1.064236E9</v>
      </c>
      <c r="AD440" s="225">
        <v>1.064236E9</v>
      </c>
    </row>
    <row r="441" ht="30.75" customHeight="1">
      <c r="A441" s="189" t="s">
        <v>357</v>
      </c>
      <c r="B441" s="190">
        <v>3.370117692E9</v>
      </c>
      <c r="C441" s="199"/>
      <c r="D441" s="221" t="s">
        <v>852</v>
      </c>
      <c r="E441" s="221" t="s">
        <v>853</v>
      </c>
      <c r="F441" s="201"/>
      <c r="G441" s="201"/>
      <c r="H441" s="221" t="s">
        <v>903</v>
      </c>
      <c r="I441" s="221" t="s">
        <v>900</v>
      </c>
      <c r="J441" s="221">
        <v>212210.0</v>
      </c>
      <c r="K441" s="201"/>
      <c r="L441" s="222">
        <v>1.956E8</v>
      </c>
      <c r="M441" s="221">
        <v>43938.0</v>
      </c>
      <c r="N441" s="221">
        <v>-66.3276342802</v>
      </c>
      <c r="O441" s="221">
        <v>50.2264635815</v>
      </c>
      <c r="P441" s="201"/>
      <c r="Q441" s="221" t="s">
        <v>162</v>
      </c>
      <c r="R441" s="221" t="s">
        <v>157</v>
      </c>
      <c r="S441" s="221" t="s">
        <v>157</v>
      </c>
      <c r="T441" s="221" t="s">
        <v>157</v>
      </c>
      <c r="U441" s="221" t="s">
        <v>157</v>
      </c>
      <c r="V441" s="221" t="s">
        <v>157</v>
      </c>
      <c r="W441" s="201"/>
      <c r="X441" s="223">
        <v>2018.0</v>
      </c>
      <c r="Y441" s="221">
        <v>5.0</v>
      </c>
      <c r="Z441" s="221">
        <v>23.0</v>
      </c>
      <c r="AA441" s="222">
        <v>1.956E8</v>
      </c>
      <c r="AB441" s="221">
        <v>83.0</v>
      </c>
      <c r="AC441" s="224">
        <v>9.30536E8</v>
      </c>
      <c r="AD441" s="225">
        <v>9.30536E8</v>
      </c>
    </row>
    <row r="442" ht="30.75" customHeight="1">
      <c r="A442" s="244" t="s">
        <v>302</v>
      </c>
      <c r="B442" s="245">
        <v>1.169372118E9</v>
      </c>
      <c r="C442" s="199"/>
      <c r="D442" s="228" t="s">
        <v>852</v>
      </c>
      <c r="E442" s="228" t="s">
        <v>853</v>
      </c>
      <c r="F442" s="201"/>
      <c r="G442" s="201"/>
      <c r="H442" s="228" t="s">
        <v>904</v>
      </c>
      <c r="I442" s="228" t="s">
        <v>900</v>
      </c>
      <c r="J442" s="228">
        <v>212210.0</v>
      </c>
      <c r="K442" s="201"/>
      <c r="L442" s="228">
        <v>2.474E8</v>
      </c>
      <c r="M442" s="228">
        <v>43938.0</v>
      </c>
      <c r="N442" s="228" t="s">
        <v>905</v>
      </c>
      <c r="O442" s="228" t="s">
        <v>906</v>
      </c>
      <c r="P442" s="201"/>
      <c r="Q442" s="228" t="s">
        <v>162</v>
      </c>
      <c r="R442" s="228" t="s">
        <v>157</v>
      </c>
      <c r="S442" s="228" t="s">
        <v>157</v>
      </c>
      <c r="T442" s="228" t="s">
        <v>157</v>
      </c>
      <c r="U442" s="228" t="s">
        <v>157</v>
      </c>
      <c r="V442" s="228" t="s">
        <v>157</v>
      </c>
      <c r="W442" s="201"/>
      <c r="X442" s="229">
        <v>2019.0</v>
      </c>
      <c r="Y442" s="228">
        <v>5.0</v>
      </c>
      <c r="Z442" s="228">
        <v>18.0</v>
      </c>
      <c r="AA442" s="228">
        <v>2.474E8</v>
      </c>
      <c r="AB442" s="228">
        <v>81.0</v>
      </c>
      <c r="AC442" s="230">
        <v>1.1698E9</v>
      </c>
      <c r="AD442" s="225">
        <v>1.1698E9</v>
      </c>
    </row>
    <row r="443" ht="31.5" customHeight="1">
      <c r="A443" s="189" t="s">
        <v>309</v>
      </c>
      <c r="B443" s="190">
        <v>1.167377465E9</v>
      </c>
      <c r="C443" s="199"/>
      <c r="D443" s="228" t="s">
        <v>852</v>
      </c>
      <c r="E443" s="228" t="s">
        <v>853</v>
      </c>
      <c r="F443" s="201"/>
      <c r="G443" s="201"/>
      <c r="H443" s="228" t="s">
        <v>904</v>
      </c>
      <c r="I443" s="228" t="s">
        <v>900</v>
      </c>
      <c r="J443" s="228">
        <v>212210.0</v>
      </c>
      <c r="K443" s="201"/>
      <c r="L443" s="228">
        <v>1.281E8</v>
      </c>
      <c r="M443" s="228">
        <v>43938.0</v>
      </c>
      <c r="N443" s="228" t="s">
        <v>905</v>
      </c>
      <c r="O443" s="228" t="s">
        <v>906</v>
      </c>
      <c r="P443" s="201"/>
      <c r="Q443" s="228" t="s">
        <v>162</v>
      </c>
      <c r="R443" s="228" t="s">
        <v>157</v>
      </c>
      <c r="S443" s="228" t="s">
        <v>157</v>
      </c>
      <c r="T443" s="228" t="s">
        <v>157</v>
      </c>
      <c r="U443" s="228" t="s">
        <v>157</v>
      </c>
      <c r="V443" s="228" t="s">
        <v>157</v>
      </c>
      <c r="W443" s="201"/>
      <c r="X443" s="229">
        <v>2020.0</v>
      </c>
      <c r="Y443" s="228">
        <v>5.0</v>
      </c>
      <c r="Z443" s="228">
        <v>12.0</v>
      </c>
      <c r="AA443" s="228">
        <v>1.281E8</v>
      </c>
      <c r="AB443" s="228">
        <v>43.0</v>
      </c>
      <c r="AC443" s="230">
        <v>4.305E8</v>
      </c>
      <c r="AD443" s="225">
        <v>4.305E8</v>
      </c>
    </row>
    <row r="444" ht="15.75" customHeight="1">
      <c r="A444" s="189" t="s">
        <v>309</v>
      </c>
      <c r="B444" s="190">
        <v>1.167377465E9</v>
      </c>
      <c r="C444" s="206"/>
      <c r="D444" s="231" t="s">
        <v>852</v>
      </c>
      <c r="E444" s="231" t="s">
        <v>853</v>
      </c>
      <c r="F444" s="208"/>
      <c r="G444" s="208"/>
      <c r="H444" s="231" t="s">
        <v>904</v>
      </c>
      <c r="I444" s="231" t="s">
        <v>900</v>
      </c>
      <c r="J444" s="231">
        <v>212210.0</v>
      </c>
      <c r="K444" s="208"/>
      <c r="L444" s="231">
        <v>1.906E8</v>
      </c>
      <c r="M444" s="231">
        <v>43938.0</v>
      </c>
      <c r="N444" s="231" t="s">
        <v>905</v>
      </c>
      <c r="O444" s="231" t="s">
        <v>906</v>
      </c>
      <c r="P444" s="208"/>
      <c r="Q444" s="231" t="s">
        <v>162</v>
      </c>
      <c r="R444" s="231" t="s">
        <v>157</v>
      </c>
      <c r="S444" s="231" t="s">
        <v>157</v>
      </c>
      <c r="T444" s="231" t="s">
        <v>157</v>
      </c>
      <c r="U444" s="231" t="s">
        <v>157</v>
      </c>
      <c r="V444" s="231" t="s">
        <v>157</v>
      </c>
      <c r="W444" s="208"/>
      <c r="X444" s="232">
        <v>2021.0</v>
      </c>
      <c r="Y444" s="231">
        <v>5.0</v>
      </c>
      <c r="Z444" s="231">
        <v>28.0</v>
      </c>
      <c r="AA444" s="231">
        <v>1.906E8</v>
      </c>
      <c r="AB444" s="231">
        <v>32.0</v>
      </c>
      <c r="AC444" s="233">
        <v>2.871E8</v>
      </c>
      <c r="AD444" s="234">
        <v>2.871E8</v>
      </c>
    </row>
    <row r="445" ht="15.75" customHeight="1">
      <c r="A445" s="189" t="s">
        <v>309</v>
      </c>
      <c r="B445" s="190">
        <v>1.167377465E9</v>
      </c>
      <c r="C445" s="327" t="s">
        <v>907</v>
      </c>
      <c r="D445" s="328" t="s">
        <v>908</v>
      </c>
      <c r="E445" s="328" t="s">
        <v>909</v>
      </c>
      <c r="F445" s="329" t="s">
        <v>157</v>
      </c>
      <c r="G445" s="329" t="s">
        <v>910</v>
      </c>
      <c r="H445" s="328" t="s">
        <v>911</v>
      </c>
      <c r="I445" s="328" t="s">
        <v>333</v>
      </c>
      <c r="J445" s="328">
        <v>212398.0</v>
      </c>
      <c r="K445" s="330" t="s">
        <v>315</v>
      </c>
      <c r="L445" s="328">
        <v>3276000.0</v>
      </c>
      <c r="M445" s="328" t="s">
        <v>157</v>
      </c>
      <c r="N445" s="328" t="s">
        <v>912</v>
      </c>
      <c r="O445" s="328" t="s">
        <v>913</v>
      </c>
      <c r="P445" s="329" t="s">
        <v>334</v>
      </c>
      <c r="Q445" s="328" t="s">
        <v>176</v>
      </c>
      <c r="R445" s="328" t="s">
        <v>157</v>
      </c>
      <c r="S445" s="328" t="s">
        <v>157</v>
      </c>
      <c r="T445" s="328" t="s">
        <v>336</v>
      </c>
      <c r="U445" s="328" t="s">
        <v>337</v>
      </c>
      <c r="V445" s="328" t="s">
        <v>157</v>
      </c>
      <c r="W445" s="329" t="s">
        <v>914</v>
      </c>
      <c r="X445" s="329">
        <v>2020.0</v>
      </c>
      <c r="Y445" s="328">
        <v>5.0</v>
      </c>
      <c r="Z445" s="328">
        <v>12.0</v>
      </c>
      <c r="AA445" s="328">
        <v>3276000.0</v>
      </c>
      <c r="AB445" s="328">
        <v>132.0</v>
      </c>
      <c r="AC445" s="331">
        <v>3.6036E7</v>
      </c>
      <c r="AD445" s="301">
        <v>3.6036E7</v>
      </c>
      <c r="AE445" s="1" t="s">
        <v>915</v>
      </c>
    </row>
    <row r="446" ht="15.75" customHeight="1">
      <c r="A446" s="189" t="s">
        <v>309</v>
      </c>
      <c r="B446" s="190">
        <v>1.167377465E9</v>
      </c>
      <c r="C446" s="288" t="s">
        <v>907</v>
      </c>
      <c r="D446" s="289" t="s">
        <v>908</v>
      </c>
      <c r="E446" s="289" t="s">
        <v>909</v>
      </c>
      <c r="F446" s="292" t="s">
        <v>916</v>
      </c>
      <c r="G446" s="290" t="s">
        <v>910</v>
      </c>
      <c r="H446" s="289" t="s">
        <v>911</v>
      </c>
      <c r="I446" s="289" t="s">
        <v>333</v>
      </c>
      <c r="J446" s="289">
        <v>212398.0</v>
      </c>
      <c r="K446" s="291" t="s">
        <v>315</v>
      </c>
      <c r="L446" s="289">
        <v>3276000.0</v>
      </c>
      <c r="M446" s="289">
        <v>73140.0</v>
      </c>
      <c r="N446" s="289" t="s">
        <v>912</v>
      </c>
      <c r="O446" s="289" t="s">
        <v>913</v>
      </c>
      <c r="P446" s="290" t="s">
        <v>334</v>
      </c>
      <c r="Q446" s="289" t="s">
        <v>176</v>
      </c>
      <c r="R446" s="289" t="s">
        <v>157</v>
      </c>
      <c r="S446" s="289" t="s">
        <v>157</v>
      </c>
      <c r="T446" s="289" t="s">
        <v>336</v>
      </c>
      <c r="U446" s="289" t="s">
        <v>337</v>
      </c>
      <c r="V446" s="289" t="s">
        <v>157</v>
      </c>
      <c r="W446" s="290" t="s">
        <v>914</v>
      </c>
      <c r="X446" s="293">
        <v>2021.0</v>
      </c>
      <c r="Y446" s="289">
        <v>5.0</v>
      </c>
      <c r="Z446" s="289">
        <v>12.0</v>
      </c>
      <c r="AA446" s="289">
        <v>3276000.0</v>
      </c>
      <c r="AB446" s="289">
        <v>132.0</v>
      </c>
      <c r="AC446" s="294">
        <v>3.6036E7</v>
      </c>
      <c r="AD446" s="220">
        <v>3.6036E7</v>
      </c>
      <c r="AE446" s="1" t="s">
        <v>915</v>
      </c>
    </row>
    <row r="447" ht="15.75" customHeight="1">
      <c r="A447" s="189" t="s">
        <v>326</v>
      </c>
      <c r="B447" s="190">
        <v>1.167817528E9</v>
      </c>
      <c r="C447" s="199"/>
      <c r="D447" s="228"/>
      <c r="E447" s="228"/>
      <c r="F447" s="201"/>
      <c r="G447" s="226"/>
      <c r="H447" s="228" t="s">
        <v>917</v>
      </c>
      <c r="I447" s="228"/>
      <c r="J447" s="228"/>
      <c r="K447" s="201"/>
      <c r="L447" s="228">
        <v>4.1338E7</v>
      </c>
      <c r="M447" s="228">
        <v>73140.0</v>
      </c>
      <c r="N447" s="228"/>
      <c r="O447" s="228"/>
      <c r="P447" s="201"/>
      <c r="Q447" s="228"/>
      <c r="R447" s="228"/>
      <c r="S447" s="228"/>
      <c r="T447" s="228"/>
      <c r="U447" s="228"/>
      <c r="V447" s="228"/>
      <c r="W447" s="201"/>
      <c r="X447" s="229">
        <v>2022.0</v>
      </c>
      <c r="Y447" s="228"/>
      <c r="Z447" s="228"/>
      <c r="AA447" s="228"/>
      <c r="AB447" s="248"/>
      <c r="AC447" s="230">
        <v>3.6036E7</v>
      </c>
      <c r="AD447" s="225">
        <v>3.6036E7</v>
      </c>
      <c r="AE447" s="1" t="s">
        <v>915</v>
      </c>
    </row>
    <row r="448" ht="15.75" customHeight="1">
      <c r="A448" s="189" t="s">
        <v>326</v>
      </c>
      <c r="B448" s="190">
        <v>1.167817528E9</v>
      </c>
      <c r="C448" s="206"/>
      <c r="D448" s="231" t="s">
        <v>908</v>
      </c>
      <c r="E448" s="231" t="s">
        <v>909</v>
      </c>
      <c r="F448" s="208"/>
      <c r="G448" s="332" t="s">
        <v>918</v>
      </c>
      <c r="H448" s="231" t="s">
        <v>919</v>
      </c>
      <c r="I448" s="231" t="s">
        <v>333</v>
      </c>
      <c r="J448" s="231">
        <v>212398.0</v>
      </c>
      <c r="K448" s="208"/>
      <c r="L448" s="231">
        <v>3276000.0</v>
      </c>
      <c r="M448" s="231">
        <v>73140.0</v>
      </c>
      <c r="N448" s="231" t="s">
        <v>912</v>
      </c>
      <c r="O448" s="231" t="s">
        <v>913</v>
      </c>
      <c r="P448" s="208"/>
      <c r="Q448" s="231" t="s">
        <v>176</v>
      </c>
      <c r="R448" s="231" t="s">
        <v>157</v>
      </c>
      <c r="S448" s="231" t="s">
        <v>157</v>
      </c>
      <c r="T448" s="231" t="s">
        <v>336</v>
      </c>
      <c r="U448" s="231" t="s">
        <v>337</v>
      </c>
      <c r="V448" s="231" t="s">
        <v>157</v>
      </c>
      <c r="W448" s="208"/>
      <c r="X448" s="232">
        <v>2023.0</v>
      </c>
      <c r="Y448" s="231"/>
      <c r="Z448" s="231"/>
      <c r="AA448" s="231"/>
      <c r="AB448" s="231"/>
      <c r="AC448" s="233">
        <v>3.6036E7</v>
      </c>
      <c r="AD448" s="234">
        <v>3.6036E7</v>
      </c>
      <c r="AE448" s="1" t="s">
        <v>915</v>
      </c>
    </row>
    <row r="449" ht="15.75" customHeight="1">
      <c r="A449" s="189">
        <v>1.1701877E7</v>
      </c>
      <c r="B449" s="190">
        <v>1.141891102E9</v>
      </c>
      <c r="C449" s="191" t="s">
        <v>413</v>
      </c>
      <c r="D449" s="192" t="s">
        <v>414</v>
      </c>
      <c r="E449" s="192" t="s">
        <v>415</v>
      </c>
      <c r="F449" s="193">
        <v>5.4134754E7</v>
      </c>
      <c r="G449" s="196" t="s">
        <v>920</v>
      </c>
      <c r="H449" s="192" t="s">
        <v>423</v>
      </c>
      <c r="I449" s="192" t="s">
        <v>418</v>
      </c>
      <c r="J449" s="192">
        <v>212210.0</v>
      </c>
      <c r="K449" s="194" t="s">
        <v>160</v>
      </c>
      <c r="L449" s="195">
        <v>376000.0</v>
      </c>
      <c r="M449" s="192">
        <v>68632.0</v>
      </c>
      <c r="N449" s="192" t="s">
        <v>157</v>
      </c>
      <c r="O449" s="192" t="s">
        <v>157</v>
      </c>
      <c r="P449" s="193" t="s">
        <v>419</v>
      </c>
      <c r="Q449" s="192" t="s">
        <v>157</v>
      </c>
      <c r="R449" s="192" t="s">
        <v>157</v>
      </c>
      <c r="S449" s="192" t="s">
        <v>157</v>
      </c>
      <c r="T449" s="192" t="s">
        <v>157</v>
      </c>
      <c r="U449" s="192" t="s">
        <v>157</v>
      </c>
      <c r="V449" s="192" t="s">
        <v>921</v>
      </c>
      <c r="W449" s="193" t="s">
        <v>164</v>
      </c>
      <c r="X449" s="196">
        <v>2014.0</v>
      </c>
      <c r="Y449" s="192">
        <v>1.0</v>
      </c>
      <c r="Z449" s="192">
        <v>31.0</v>
      </c>
      <c r="AA449" s="195">
        <v>376000.0</v>
      </c>
      <c r="AB449" s="192">
        <v>365.0</v>
      </c>
      <c r="AC449" s="197">
        <v>5642000.0</v>
      </c>
      <c r="AD449" s="198">
        <v>5642000.0</v>
      </c>
      <c r="AE449" s="1" t="s">
        <v>922</v>
      </c>
    </row>
    <row r="450" ht="15.75" customHeight="1">
      <c r="A450" s="189" t="s">
        <v>167</v>
      </c>
      <c r="B450" s="190">
        <v>1.143042803E9</v>
      </c>
      <c r="C450" s="199"/>
      <c r="D450" s="200" t="s">
        <v>414</v>
      </c>
      <c r="E450" s="200" t="s">
        <v>415</v>
      </c>
      <c r="F450" s="201"/>
      <c r="G450" s="333" t="s">
        <v>923</v>
      </c>
      <c r="H450" s="200" t="s">
        <v>423</v>
      </c>
      <c r="I450" s="200" t="s">
        <v>418</v>
      </c>
      <c r="J450" s="200">
        <v>212210.0</v>
      </c>
      <c r="K450" s="201"/>
      <c r="L450" s="202">
        <v>398000.0</v>
      </c>
      <c r="M450" s="200">
        <v>68632.0</v>
      </c>
      <c r="N450" s="200" t="s">
        <v>157</v>
      </c>
      <c r="O450" s="200" t="s">
        <v>157</v>
      </c>
      <c r="P450" s="201"/>
      <c r="Q450" s="200" t="s">
        <v>157</v>
      </c>
      <c r="R450" s="200" t="s">
        <v>157</v>
      </c>
      <c r="S450" s="200" t="s">
        <v>157</v>
      </c>
      <c r="T450" s="200" t="s">
        <v>157</v>
      </c>
      <c r="U450" s="200" t="s">
        <v>157</v>
      </c>
      <c r="V450" s="200" t="s">
        <v>921</v>
      </c>
      <c r="W450" s="201"/>
      <c r="X450" s="203">
        <v>2015.0</v>
      </c>
      <c r="Y450" s="200">
        <v>1.0</v>
      </c>
      <c r="Z450" s="200">
        <v>31.0</v>
      </c>
      <c r="AA450" s="202">
        <v>398000.0</v>
      </c>
      <c r="AB450" s="200">
        <v>365.0</v>
      </c>
      <c r="AC450" s="204">
        <v>4562000.0</v>
      </c>
      <c r="AD450" s="205">
        <v>4562000.0</v>
      </c>
      <c r="AE450" s="1" t="s">
        <v>886</v>
      </c>
    </row>
    <row r="451" ht="15.75" customHeight="1">
      <c r="A451" s="189" t="s">
        <v>184</v>
      </c>
      <c r="B451" s="190">
        <v>1.146439816E9</v>
      </c>
      <c r="C451" s="199"/>
      <c r="D451" s="200" t="s">
        <v>414</v>
      </c>
      <c r="E451" s="200" t="s">
        <v>415</v>
      </c>
      <c r="F451" s="201"/>
      <c r="G451" s="201"/>
      <c r="H451" s="200" t="s">
        <v>423</v>
      </c>
      <c r="I451" s="200" t="s">
        <v>418</v>
      </c>
      <c r="J451" s="200">
        <v>212210.0</v>
      </c>
      <c r="K451" s="201"/>
      <c r="L451" s="202">
        <v>374000.0</v>
      </c>
      <c r="M451" s="200">
        <v>68632.0</v>
      </c>
      <c r="N451" s="200" t="s">
        <v>157</v>
      </c>
      <c r="O451" s="200" t="s">
        <v>157</v>
      </c>
      <c r="P451" s="201"/>
      <c r="Q451" s="200" t="s">
        <v>157</v>
      </c>
      <c r="R451" s="200" t="s">
        <v>157</v>
      </c>
      <c r="S451" s="200" t="s">
        <v>157</v>
      </c>
      <c r="T451" s="200" t="s">
        <v>157</v>
      </c>
      <c r="U451" s="200" t="s">
        <v>157</v>
      </c>
      <c r="V451" s="200" t="s">
        <v>921</v>
      </c>
      <c r="W451" s="201"/>
      <c r="X451" s="203">
        <v>2016.0</v>
      </c>
      <c r="Y451" s="200">
        <v>1.0</v>
      </c>
      <c r="Z451" s="200">
        <v>31.0</v>
      </c>
      <c r="AA451" s="202">
        <v>374000.0</v>
      </c>
      <c r="AB451" s="200">
        <v>366.0</v>
      </c>
      <c r="AC451" s="204">
        <v>5929000.0</v>
      </c>
      <c r="AD451" s="205">
        <v>5929000.0</v>
      </c>
      <c r="AE451" s="1" t="s">
        <v>886</v>
      </c>
    </row>
    <row r="452" ht="15.75" customHeight="1">
      <c r="A452" s="189">
        <v>1.1701877E7</v>
      </c>
      <c r="B452" s="190">
        <v>1.141891102E9</v>
      </c>
      <c r="C452" s="199"/>
      <c r="D452" s="200" t="s">
        <v>414</v>
      </c>
      <c r="E452" s="200" t="s">
        <v>415</v>
      </c>
      <c r="F452" s="201"/>
      <c r="G452" s="201"/>
      <c r="H452" s="200" t="s">
        <v>423</v>
      </c>
      <c r="I452" s="200" t="s">
        <v>418</v>
      </c>
      <c r="J452" s="200">
        <v>212210.0</v>
      </c>
      <c r="K452" s="201"/>
      <c r="L452" s="202">
        <v>109000.0</v>
      </c>
      <c r="M452" s="200">
        <v>68632.0</v>
      </c>
      <c r="N452" s="200" t="s">
        <v>157</v>
      </c>
      <c r="O452" s="200" t="s">
        <v>157</v>
      </c>
      <c r="P452" s="201"/>
      <c r="Q452" s="200" t="s">
        <v>157</v>
      </c>
      <c r="R452" s="200" t="s">
        <v>157</v>
      </c>
      <c r="S452" s="200" t="s">
        <v>157</v>
      </c>
      <c r="T452" s="200" t="s">
        <v>157</v>
      </c>
      <c r="U452" s="200" t="s">
        <v>157</v>
      </c>
      <c r="V452" s="200" t="s">
        <v>921</v>
      </c>
      <c r="W452" s="201"/>
      <c r="X452" s="203">
        <v>2017.0</v>
      </c>
      <c r="Y452" s="200">
        <v>1.0</v>
      </c>
      <c r="Z452" s="200">
        <v>31.0</v>
      </c>
      <c r="AA452" s="202">
        <v>109000.0</v>
      </c>
      <c r="AB452" s="200">
        <v>365.0</v>
      </c>
      <c r="AC452" s="204">
        <v>4424000.0</v>
      </c>
      <c r="AD452" s="205">
        <v>4424000.0</v>
      </c>
      <c r="AE452" s="1" t="s">
        <v>886</v>
      </c>
    </row>
    <row r="453" ht="15.75" customHeight="1">
      <c r="A453" s="189" t="s">
        <v>166</v>
      </c>
      <c r="B453" s="190">
        <v>3.365994436E9</v>
      </c>
      <c r="C453" s="199"/>
      <c r="D453" s="200" t="s">
        <v>414</v>
      </c>
      <c r="E453" s="200" t="s">
        <v>415</v>
      </c>
      <c r="F453" s="201"/>
      <c r="G453" s="201"/>
      <c r="H453" s="200" t="s">
        <v>423</v>
      </c>
      <c r="I453" s="200" t="s">
        <v>418</v>
      </c>
      <c r="J453" s="200">
        <v>212210.0</v>
      </c>
      <c r="K453" s="201"/>
      <c r="L453" s="202">
        <v>109000.0</v>
      </c>
      <c r="M453" s="200">
        <v>68632.0</v>
      </c>
      <c r="N453" s="200" t="s">
        <v>157</v>
      </c>
      <c r="O453" s="200" t="s">
        <v>157</v>
      </c>
      <c r="P453" s="201"/>
      <c r="Q453" s="200" t="s">
        <v>157</v>
      </c>
      <c r="R453" s="200" t="s">
        <v>157</v>
      </c>
      <c r="S453" s="200" t="s">
        <v>157</v>
      </c>
      <c r="T453" s="200" t="s">
        <v>157</v>
      </c>
      <c r="U453" s="200" t="s">
        <v>157</v>
      </c>
      <c r="V453" s="200" t="s">
        <v>921</v>
      </c>
      <c r="W453" s="201"/>
      <c r="X453" s="203">
        <v>2018.0</v>
      </c>
      <c r="Y453" s="200">
        <v>1.0</v>
      </c>
      <c r="Z453" s="200">
        <v>31.0</v>
      </c>
      <c r="AA453" s="202">
        <v>109000.0</v>
      </c>
      <c r="AB453" s="200">
        <v>365.0</v>
      </c>
      <c r="AC453" s="204">
        <v>4424000.0</v>
      </c>
      <c r="AD453" s="205">
        <v>4424000.0</v>
      </c>
      <c r="AE453" s="1" t="s">
        <v>886</v>
      </c>
    </row>
    <row r="454" ht="15.75" customHeight="1">
      <c r="A454" s="279"/>
      <c r="B454" s="279"/>
      <c r="C454" s="199"/>
      <c r="D454" s="236" t="s">
        <v>414</v>
      </c>
      <c r="E454" s="236" t="s">
        <v>415</v>
      </c>
      <c r="F454" s="201"/>
      <c r="G454" s="201"/>
      <c r="H454" s="236" t="s">
        <v>417</v>
      </c>
      <c r="I454" s="236" t="s">
        <v>418</v>
      </c>
      <c r="J454" s="236">
        <v>212210.0</v>
      </c>
      <c r="K454" s="201"/>
      <c r="L454" s="236">
        <v>109000.0</v>
      </c>
      <c r="M454" s="236">
        <v>68632.0</v>
      </c>
      <c r="N454" s="236" t="s">
        <v>157</v>
      </c>
      <c r="O454" s="236" t="s">
        <v>157</v>
      </c>
      <c r="P454" s="201"/>
      <c r="Q454" s="236" t="s">
        <v>157</v>
      </c>
      <c r="R454" s="236" t="s">
        <v>157</v>
      </c>
      <c r="S454" s="236" t="s">
        <v>157</v>
      </c>
      <c r="T454" s="236" t="s">
        <v>157</v>
      </c>
      <c r="U454" s="236" t="s">
        <v>157</v>
      </c>
      <c r="V454" s="236" t="s">
        <v>921</v>
      </c>
      <c r="W454" s="201"/>
      <c r="X454" s="237">
        <v>2019.0</v>
      </c>
      <c r="Y454" s="236">
        <v>1.0</v>
      </c>
      <c r="Z454" s="236">
        <v>31.0</v>
      </c>
      <c r="AA454" s="236">
        <v>109000.0</v>
      </c>
      <c r="AB454" s="236">
        <v>365.0</v>
      </c>
      <c r="AC454" s="238">
        <v>4424000.0</v>
      </c>
      <c r="AD454" s="205">
        <v>4424000.0</v>
      </c>
      <c r="AE454" s="1" t="s">
        <v>886</v>
      </c>
    </row>
    <row r="455" ht="15.75" customHeight="1">
      <c r="A455" s="279" t="s">
        <v>237</v>
      </c>
      <c r="B455" s="279">
        <v>1.145570769E9</v>
      </c>
      <c r="C455" s="199"/>
      <c r="D455" s="236" t="s">
        <v>414</v>
      </c>
      <c r="E455" s="236" t="s">
        <v>415</v>
      </c>
      <c r="F455" s="201"/>
      <c r="G455" s="201"/>
      <c r="H455" s="236" t="s">
        <v>417</v>
      </c>
      <c r="I455" s="236" t="s">
        <v>418</v>
      </c>
      <c r="J455" s="236">
        <v>212210.0</v>
      </c>
      <c r="K455" s="201"/>
      <c r="L455" s="236">
        <v>109000.0</v>
      </c>
      <c r="M455" s="236">
        <v>68632.0</v>
      </c>
      <c r="N455" s="236" t="s">
        <v>157</v>
      </c>
      <c r="O455" s="236" t="s">
        <v>157</v>
      </c>
      <c r="P455" s="201"/>
      <c r="Q455" s="236" t="s">
        <v>157</v>
      </c>
      <c r="R455" s="236" t="s">
        <v>157</v>
      </c>
      <c r="S455" s="236" t="s">
        <v>157</v>
      </c>
      <c r="T455" s="236" t="s">
        <v>157</v>
      </c>
      <c r="U455" s="236" t="s">
        <v>157</v>
      </c>
      <c r="V455" s="236" t="s">
        <v>921</v>
      </c>
      <c r="W455" s="201"/>
      <c r="X455" s="237">
        <v>2020.0</v>
      </c>
      <c r="Y455" s="236">
        <v>1.0</v>
      </c>
      <c r="Z455" s="236">
        <v>31.0</v>
      </c>
      <c r="AA455" s="236">
        <v>109000.0</v>
      </c>
      <c r="AB455" s="236">
        <v>366.0</v>
      </c>
      <c r="AC455" s="238">
        <v>4424000.0</v>
      </c>
      <c r="AD455" s="205">
        <v>4424000.0</v>
      </c>
      <c r="AE455" s="1" t="s">
        <v>886</v>
      </c>
    </row>
    <row r="456" ht="15.75" customHeight="1">
      <c r="C456" s="199"/>
      <c r="D456" s="236" t="s">
        <v>414</v>
      </c>
      <c r="E456" s="236" t="s">
        <v>415</v>
      </c>
      <c r="F456" s="201"/>
      <c r="G456" s="201"/>
      <c r="H456" s="236" t="s">
        <v>417</v>
      </c>
      <c r="I456" s="236" t="s">
        <v>418</v>
      </c>
      <c r="J456" s="236">
        <v>212210.0</v>
      </c>
      <c r="K456" s="201"/>
      <c r="L456" s="236">
        <v>101000.0</v>
      </c>
      <c r="M456" s="236">
        <v>68632.0</v>
      </c>
      <c r="N456" s="236" t="s">
        <v>157</v>
      </c>
      <c r="O456" s="236" t="s">
        <v>157</v>
      </c>
      <c r="P456" s="201"/>
      <c r="Q456" s="236" t="s">
        <v>157</v>
      </c>
      <c r="R456" s="236" t="s">
        <v>157</v>
      </c>
      <c r="S456" s="236" t="s">
        <v>157</v>
      </c>
      <c r="T456" s="236" t="s">
        <v>157</v>
      </c>
      <c r="U456" s="236" t="s">
        <v>157</v>
      </c>
      <c r="V456" s="236" t="s">
        <v>921</v>
      </c>
      <c r="W456" s="201"/>
      <c r="X456" s="237">
        <v>2021.0</v>
      </c>
      <c r="Y456" s="236">
        <v>1.0</v>
      </c>
      <c r="Z456" s="236">
        <v>31.0</v>
      </c>
      <c r="AA456" s="236">
        <v>101000.0</v>
      </c>
      <c r="AB456" s="236">
        <v>365.0</v>
      </c>
      <c r="AC456" s="238">
        <v>4230000.0</v>
      </c>
      <c r="AD456" s="205">
        <v>4230000.0</v>
      </c>
      <c r="AE456" s="1" t="s">
        <v>886</v>
      </c>
    </row>
    <row r="457" ht="31.5" customHeight="1">
      <c r="C457" s="206"/>
      <c r="D457" s="239" t="s">
        <v>414</v>
      </c>
      <c r="E457" s="239" t="s">
        <v>415</v>
      </c>
      <c r="F457" s="208"/>
      <c r="G457" s="208"/>
      <c r="H457" s="239" t="s">
        <v>417</v>
      </c>
      <c r="I457" s="239" t="s">
        <v>418</v>
      </c>
      <c r="J457" s="239">
        <v>212210.0</v>
      </c>
      <c r="K457" s="208"/>
      <c r="L457" s="239">
        <v>298000.0</v>
      </c>
      <c r="M457" s="239">
        <v>68632.0</v>
      </c>
      <c r="N457" s="239" t="s">
        <v>157</v>
      </c>
      <c r="O457" s="239" t="s">
        <v>157</v>
      </c>
      <c r="P457" s="208"/>
      <c r="Q457" s="239" t="s">
        <v>157</v>
      </c>
      <c r="R457" s="239" t="s">
        <v>157</v>
      </c>
      <c r="S457" s="239" t="s">
        <v>157</v>
      </c>
      <c r="T457" s="239" t="s">
        <v>157</v>
      </c>
      <c r="U457" s="239" t="s">
        <v>157</v>
      </c>
      <c r="V457" s="239" t="s">
        <v>921</v>
      </c>
      <c r="W457" s="208"/>
      <c r="X457" s="240">
        <v>2023.0</v>
      </c>
      <c r="Y457" s="239"/>
      <c r="Z457" s="239"/>
      <c r="AA457" s="239"/>
      <c r="AB457" s="239"/>
      <c r="AC457" s="241">
        <v>4230000.0</v>
      </c>
      <c r="AD457" s="212">
        <v>4230000.0</v>
      </c>
      <c r="AE457" s="1" t="s">
        <v>886</v>
      </c>
    </row>
  </sheetData>
  <mergeCells count="58">
    <mergeCell ref="F446:F448"/>
    <mergeCell ref="F449:F457"/>
    <mergeCell ref="K449:K457"/>
    <mergeCell ref="P449:P457"/>
    <mergeCell ref="G450:G457"/>
    <mergeCell ref="F435:F444"/>
    <mergeCell ref="G435:G444"/>
    <mergeCell ref="K435:K444"/>
    <mergeCell ref="P435:P444"/>
    <mergeCell ref="G446:G447"/>
    <mergeCell ref="K446:K448"/>
    <mergeCell ref="P446:P448"/>
    <mergeCell ref="C385:C386"/>
    <mergeCell ref="F385:F386"/>
    <mergeCell ref="G385:G386"/>
    <mergeCell ref="K385:K386"/>
    <mergeCell ref="W385:W386"/>
    <mergeCell ref="C390:C391"/>
    <mergeCell ref="F390:F391"/>
    <mergeCell ref="W390:W391"/>
    <mergeCell ref="K390:K391"/>
    <mergeCell ref="P390:P391"/>
    <mergeCell ref="C392:C395"/>
    <mergeCell ref="G392:G395"/>
    <mergeCell ref="K392:K395"/>
    <mergeCell ref="P392:P395"/>
    <mergeCell ref="W392:W395"/>
    <mergeCell ref="K396:K401"/>
    <mergeCell ref="K402:K411"/>
    <mergeCell ref="K412:K421"/>
    <mergeCell ref="P412:P421"/>
    <mergeCell ref="K422:K431"/>
    <mergeCell ref="P422:P431"/>
    <mergeCell ref="W396:W401"/>
    <mergeCell ref="W402:W411"/>
    <mergeCell ref="W412:W421"/>
    <mergeCell ref="W422:W431"/>
    <mergeCell ref="W435:W444"/>
    <mergeCell ref="W446:W448"/>
    <mergeCell ref="W449:W457"/>
    <mergeCell ref="F392:F395"/>
    <mergeCell ref="G396:G401"/>
    <mergeCell ref="P396:P401"/>
    <mergeCell ref="C397:C401"/>
    <mergeCell ref="C402:C411"/>
    <mergeCell ref="G402:G411"/>
    <mergeCell ref="P402:P411"/>
    <mergeCell ref="C422:C431"/>
    <mergeCell ref="C435:C444"/>
    <mergeCell ref="C446:C448"/>
    <mergeCell ref="C449:C457"/>
    <mergeCell ref="F396:F401"/>
    <mergeCell ref="F402:F411"/>
    <mergeCell ref="C412:C421"/>
    <mergeCell ref="F412:F421"/>
    <mergeCell ref="G412:G421"/>
    <mergeCell ref="F422:F431"/>
    <mergeCell ref="G422:G431"/>
  </mergeCells>
  <conditionalFormatting sqref="J1">
    <cfRule type="cellIs" dxfId="0" priority="1" operator="equal">
      <formula>"312E"</formula>
    </cfRule>
  </conditionalFormatting>
  <hyperlinks>
    <hyperlink r:id="rId1" ref="AJ5"/>
  </hyperlinks>
  <printOptions/>
  <pageMargins bottom="0.75" footer="0.0" header="0.0" left="0.7" right="0.7" top="0.75"/>
  <pageSetup orientation="landscape"/>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8.86"/>
    <col customWidth="1" min="2" max="2" width="41.0"/>
    <col customWidth="1" min="3" max="3" width="36.43"/>
    <col customWidth="1" min="4" max="4" width="16.43"/>
    <col customWidth="1" min="5" max="5" width="36.43"/>
    <col customWidth="1" min="6" max="6" width="16.43"/>
    <col customWidth="1" min="7" max="7" width="36.43"/>
    <col customWidth="1" min="8" max="8" width="16.43"/>
    <col customWidth="1" min="9" max="9" width="36.43"/>
    <col customWidth="1" min="10" max="10" width="16.43"/>
    <col customWidth="1" min="11" max="11" width="36.43"/>
    <col customWidth="1" min="12" max="12" width="16.43"/>
    <col customWidth="1" min="13" max="13" width="36.43"/>
    <col customWidth="1" min="14" max="14" width="16.43"/>
    <col customWidth="1" min="15" max="15" width="36.43"/>
    <col customWidth="1" min="16" max="16" width="16.43"/>
    <col customWidth="1" min="17" max="17" width="36.43"/>
    <col customWidth="1" min="18" max="18" width="16.43"/>
    <col customWidth="1" min="19" max="19" width="36.43"/>
    <col customWidth="1" min="20" max="20" width="16.43"/>
    <col customWidth="1" min="21" max="21" width="36.43"/>
    <col customWidth="1" min="22" max="22" width="16.43"/>
    <col customWidth="1" min="23" max="23" width="36.43"/>
    <col customWidth="1" min="24" max="24" width="16.43"/>
    <col customWidth="1" min="25" max="25" width="36.43"/>
    <col customWidth="1" min="26" max="26" width="16.43"/>
    <col customWidth="1" min="27" max="27" width="36.43"/>
    <col customWidth="1" min="28" max="28" width="17.71"/>
    <col customWidth="1" min="29" max="29" width="36.43"/>
    <col customWidth="1" min="30" max="30" width="24.29"/>
  </cols>
  <sheetData>
    <row r="1" ht="45.0" customHeight="1">
      <c r="A1" s="487" t="s">
        <v>1101</v>
      </c>
      <c r="B1" s="487" t="s">
        <v>1102</v>
      </c>
      <c r="C1" s="487" t="s">
        <v>13</v>
      </c>
      <c r="D1" s="488">
        <v>2012.0</v>
      </c>
      <c r="E1" s="487" t="s">
        <v>13</v>
      </c>
      <c r="F1" s="489">
        <v>2013.0</v>
      </c>
      <c r="G1" s="487" t="s">
        <v>13</v>
      </c>
      <c r="H1" s="488">
        <v>2014.0</v>
      </c>
      <c r="I1" s="487" t="s">
        <v>13</v>
      </c>
      <c r="J1" s="489">
        <v>2015.0</v>
      </c>
      <c r="K1" s="487" t="s">
        <v>13</v>
      </c>
      <c r="L1" s="488">
        <v>2016.0</v>
      </c>
      <c r="M1" s="487" t="s">
        <v>13</v>
      </c>
      <c r="N1" s="489">
        <v>2017.0</v>
      </c>
      <c r="O1" s="487" t="s">
        <v>13</v>
      </c>
      <c r="P1" s="488">
        <v>2018.0</v>
      </c>
      <c r="Q1" s="487" t="s">
        <v>13</v>
      </c>
      <c r="R1" s="490">
        <v>2019.0</v>
      </c>
      <c r="S1" s="487" t="s">
        <v>13</v>
      </c>
      <c r="T1" s="491">
        <v>2020.0</v>
      </c>
      <c r="U1" s="487" t="s">
        <v>13</v>
      </c>
      <c r="V1" s="490">
        <v>2021.0</v>
      </c>
      <c r="W1" s="487" t="s">
        <v>13</v>
      </c>
      <c r="X1" s="491">
        <v>2022.0</v>
      </c>
      <c r="Y1" s="487" t="s">
        <v>13</v>
      </c>
      <c r="Z1" s="490">
        <v>2023.0</v>
      </c>
      <c r="AA1" s="487" t="s">
        <v>13</v>
      </c>
      <c r="AB1" s="492" t="s">
        <v>14</v>
      </c>
      <c r="AC1" s="487" t="s">
        <v>13</v>
      </c>
      <c r="AD1" s="492" t="s">
        <v>15</v>
      </c>
    </row>
    <row r="2">
      <c r="A2" s="203"/>
      <c r="B2" s="493" t="s">
        <v>20</v>
      </c>
      <c r="C2" s="493" t="s">
        <v>20</v>
      </c>
      <c r="D2" s="36">
        <v>60000.0</v>
      </c>
      <c r="E2" s="493" t="s">
        <v>20</v>
      </c>
      <c r="F2" s="35">
        <v>90000.0</v>
      </c>
      <c r="G2" s="493" t="s">
        <v>20</v>
      </c>
      <c r="H2" s="36">
        <v>155000.0</v>
      </c>
      <c r="I2" s="493" t="s">
        <v>44</v>
      </c>
      <c r="J2" s="35">
        <v>1.119836E7</v>
      </c>
      <c r="K2" s="493" t="s">
        <v>18</v>
      </c>
      <c r="L2" s="36">
        <v>1155000.0</v>
      </c>
      <c r="M2" s="493" t="s">
        <v>56</v>
      </c>
      <c r="N2" s="35">
        <v>3.481329E7</v>
      </c>
      <c r="O2" s="493" t="s">
        <v>56</v>
      </c>
      <c r="P2" s="36">
        <v>4.379607E7</v>
      </c>
      <c r="Q2" s="493" t="s">
        <v>1103</v>
      </c>
      <c r="R2" s="35">
        <v>5915300.0</v>
      </c>
      <c r="S2" s="493" t="s">
        <v>30</v>
      </c>
      <c r="T2" s="36">
        <v>508000.0</v>
      </c>
      <c r="U2" s="493" t="s">
        <v>1104</v>
      </c>
      <c r="V2" s="35">
        <v>589000.0</v>
      </c>
      <c r="W2" s="493" t="s">
        <v>56</v>
      </c>
      <c r="X2" s="36">
        <v>3.5669E7</v>
      </c>
      <c r="Y2" s="493" t="s">
        <v>28</v>
      </c>
      <c r="Z2" s="35">
        <v>334000.0</v>
      </c>
      <c r="AA2" s="493" t="s">
        <v>43</v>
      </c>
      <c r="AB2" s="494">
        <v>1.5614E7</v>
      </c>
      <c r="AC2" s="493" t="s">
        <v>43</v>
      </c>
      <c r="AD2" s="494">
        <v>1.5614E7</v>
      </c>
    </row>
    <row r="3">
      <c r="A3" s="203"/>
      <c r="B3" s="495" t="s">
        <v>1105</v>
      </c>
      <c r="C3" s="495" t="s">
        <v>1106</v>
      </c>
      <c r="D3" s="36">
        <v>3660000.0</v>
      </c>
      <c r="E3" s="493" t="s">
        <v>54</v>
      </c>
      <c r="F3" s="35">
        <v>4.0295E7</v>
      </c>
      <c r="G3" s="493" t="s">
        <v>1107</v>
      </c>
      <c r="H3" s="36">
        <v>3762000.0</v>
      </c>
      <c r="I3" s="493" t="s">
        <v>18</v>
      </c>
      <c r="J3" s="35">
        <v>1.3371E7</v>
      </c>
      <c r="K3" s="493" t="s">
        <v>56</v>
      </c>
      <c r="L3" s="36">
        <v>1.2627E7</v>
      </c>
      <c r="M3" s="493" t="s">
        <v>30</v>
      </c>
      <c r="N3" s="35">
        <v>6.8334E7</v>
      </c>
      <c r="O3" s="493" t="s">
        <v>20</v>
      </c>
      <c r="P3" s="36">
        <v>8.8163E7</v>
      </c>
      <c r="Q3" s="493" t="s">
        <v>30</v>
      </c>
      <c r="R3" s="35">
        <v>4.2688E7</v>
      </c>
      <c r="S3" s="493" t="s">
        <v>56</v>
      </c>
      <c r="T3" s="36">
        <v>3.3254E7</v>
      </c>
      <c r="U3" s="493" t="s">
        <v>56</v>
      </c>
      <c r="V3" s="35">
        <v>5.30278E7</v>
      </c>
      <c r="W3" s="493" t="s">
        <v>28</v>
      </c>
      <c r="X3" s="36">
        <v>1.253115E8</v>
      </c>
      <c r="Y3" s="493" t="s">
        <v>1108</v>
      </c>
      <c r="Z3" s="35">
        <v>2650000.0</v>
      </c>
      <c r="AA3" s="493" t="s">
        <v>31</v>
      </c>
      <c r="AB3" s="494">
        <v>3.8222E7</v>
      </c>
      <c r="AC3" s="493" t="s">
        <v>18</v>
      </c>
      <c r="AD3" s="494">
        <v>2.87086E7</v>
      </c>
    </row>
    <row r="4">
      <c r="A4" s="203"/>
      <c r="B4" s="493" t="s">
        <v>18</v>
      </c>
      <c r="C4" s="493" t="s">
        <v>18</v>
      </c>
      <c r="D4" s="36">
        <v>2.1117E7</v>
      </c>
      <c r="E4" s="493" t="s">
        <v>18</v>
      </c>
      <c r="F4" s="35">
        <v>5.4309E7</v>
      </c>
      <c r="G4" s="493" t="s">
        <v>18</v>
      </c>
      <c r="H4" s="36">
        <v>5.3591E7</v>
      </c>
      <c r="I4" s="493" t="s">
        <v>20</v>
      </c>
      <c r="J4" s="35">
        <v>5.4828E7</v>
      </c>
      <c r="K4" s="493" t="s">
        <v>60</v>
      </c>
      <c r="L4" s="36">
        <v>2.58438E7</v>
      </c>
      <c r="M4" s="493" t="s">
        <v>20</v>
      </c>
      <c r="N4" s="35">
        <v>9.8974E7</v>
      </c>
      <c r="O4" s="493" t="s">
        <v>30</v>
      </c>
      <c r="P4" s="36">
        <v>1.11935E8</v>
      </c>
      <c r="Q4" s="493" t="s">
        <v>56</v>
      </c>
      <c r="R4" s="35">
        <v>4.899642E7</v>
      </c>
      <c r="S4" s="493" t="s">
        <v>1109</v>
      </c>
      <c r="T4" s="36">
        <v>5.7796E7</v>
      </c>
      <c r="U4" s="493" t="s">
        <v>28</v>
      </c>
      <c r="V4" s="35">
        <v>1.023525E8</v>
      </c>
      <c r="W4" s="493" t="s">
        <v>50</v>
      </c>
      <c r="X4" s="36">
        <v>1.3086747E8</v>
      </c>
      <c r="Y4" s="493" t="s">
        <v>43</v>
      </c>
      <c r="Z4" s="35">
        <v>1.5614E7</v>
      </c>
      <c r="AA4" s="493" t="s">
        <v>18</v>
      </c>
      <c r="AB4" s="494">
        <v>1.43543E8</v>
      </c>
      <c r="AC4" s="493" t="s">
        <v>31</v>
      </c>
      <c r="AD4" s="494">
        <v>3.8222E7</v>
      </c>
    </row>
    <row r="5">
      <c r="A5" s="203"/>
      <c r="B5" s="493" t="s">
        <v>54</v>
      </c>
      <c r="C5" s="493" t="s">
        <v>54</v>
      </c>
      <c r="D5" s="36">
        <v>4.2706E7</v>
      </c>
      <c r="E5" s="493" t="s">
        <v>61</v>
      </c>
      <c r="F5" s="35">
        <v>5.9656E7</v>
      </c>
      <c r="G5" s="493" t="s">
        <v>17</v>
      </c>
      <c r="H5" s="36">
        <v>6.939279E7</v>
      </c>
      <c r="I5" s="493" t="s">
        <v>50</v>
      </c>
      <c r="J5" s="35">
        <v>5.545674E7</v>
      </c>
      <c r="K5" s="493" t="s">
        <v>53</v>
      </c>
      <c r="L5" s="36">
        <v>4.032235E7</v>
      </c>
      <c r="M5" s="493" t="s">
        <v>60</v>
      </c>
      <c r="N5" s="35">
        <v>1.81767E8</v>
      </c>
      <c r="O5" s="493" t="s">
        <v>50</v>
      </c>
      <c r="P5" s="36">
        <v>1.3262165E8</v>
      </c>
      <c r="Q5" s="493" t="s">
        <v>53</v>
      </c>
      <c r="R5" s="35">
        <v>5.7555E7</v>
      </c>
      <c r="S5" s="493" t="s">
        <v>28</v>
      </c>
      <c r="T5" s="36">
        <v>1.065988E8</v>
      </c>
      <c r="U5" s="493" t="s">
        <v>20</v>
      </c>
      <c r="V5" s="35">
        <v>1.04977E8</v>
      </c>
      <c r="W5" s="493" t="s">
        <v>20</v>
      </c>
      <c r="X5" s="36">
        <v>1.41971E8</v>
      </c>
      <c r="Y5" s="493" t="s">
        <v>56</v>
      </c>
      <c r="Z5" s="35">
        <v>2.2271E7</v>
      </c>
      <c r="AA5" s="493" t="s">
        <v>59</v>
      </c>
      <c r="AB5" s="494">
        <v>4.057663E8</v>
      </c>
      <c r="AC5" s="493" t="s">
        <v>20</v>
      </c>
      <c r="AD5" s="494">
        <v>8.372727272727273E7</v>
      </c>
    </row>
    <row r="6">
      <c r="A6" s="203"/>
      <c r="B6" s="493" t="s">
        <v>53</v>
      </c>
      <c r="C6" s="493" t="s">
        <v>53</v>
      </c>
      <c r="D6" s="36">
        <v>1.29473E8</v>
      </c>
      <c r="E6" s="493" t="s">
        <v>32</v>
      </c>
      <c r="F6" s="35">
        <v>6.7138E7</v>
      </c>
      <c r="G6" s="493" t="s">
        <v>30</v>
      </c>
      <c r="H6" s="36">
        <v>1.253948E8</v>
      </c>
      <c r="I6" s="493" t="s">
        <v>30</v>
      </c>
      <c r="J6" s="35">
        <v>9.058E7</v>
      </c>
      <c r="K6" s="493" t="s">
        <v>30</v>
      </c>
      <c r="L6" s="36">
        <v>6.5357E7</v>
      </c>
      <c r="M6" s="493" t="s">
        <v>50</v>
      </c>
      <c r="N6" s="35">
        <v>2.5447376E8</v>
      </c>
      <c r="O6" s="493" t="s">
        <v>53</v>
      </c>
      <c r="P6" s="36">
        <v>1.39392E8</v>
      </c>
      <c r="Q6" s="493" t="s">
        <v>20</v>
      </c>
      <c r="R6" s="35">
        <v>8.8831E7</v>
      </c>
      <c r="S6" s="493" t="s">
        <v>20</v>
      </c>
      <c r="T6" s="36">
        <v>1.35681E8</v>
      </c>
      <c r="U6" s="493" t="s">
        <v>50</v>
      </c>
      <c r="V6" s="35">
        <v>2.1490446E8</v>
      </c>
      <c r="W6" s="493" t="s">
        <v>1110</v>
      </c>
      <c r="X6" s="36">
        <v>3.3564E8</v>
      </c>
      <c r="Y6" s="493" t="s">
        <v>31</v>
      </c>
      <c r="Z6" s="35">
        <v>3.8222E7</v>
      </c>
      <c r="AA6" s="493" t="s">
        <v>32</v>
      </c>
      <c r="AB6" s="494">
        <v>4.3905E8</v>
      </c>
      <c r="AC6" s="493" t="s">
        <v>28</v>
      </c>
      <c r="AD6" s="494">
        <v>8.823876E7</v>
      </c>
    </row>
    <row r="7">
      <c r="A7" s="203"/>
      <c r="B7" s="493" t="s">
        <v>30</v>
      </c>
      <c r="C7" s="493" t="s">
        <v>30</v>
      </c>
      <c r="D7" s="36">
        <v>1.40185E8</v>
      </c>
      <c r="E7" s="493" t="s">
        <v>53</v>
      </c>
      <c r="F7" s="35">
        <v>1.0018156E8</v>
      </c>
      <c r="G7" s="493" t="s">
        <v>52</v>
      </c>
      <c r="H7" s="36">
        <v>2.05229E8</v>
      </c>
      <c r="I7" s="493" t="s">
        <v>36</v>
      </c>
      <c r="J7" s="35">
        <v>9.9592E7</v>
      </c>
      <c r="K7" s="493" t="s">
        <v>50</v>
      </c>
      <c r="L7" s="36">
        <v>7.304389E7</v>
      </c>
      <c r="M7" s="493" t="s">
        <v>40</v>
      </c>
      <c r="N7" s="35">
        <v>2.76594E8</v>
      </c>
      <c r="O7" s="493" t="s">
        <v>40</v>
      </c>
      <c r="P7" s="36">
        <v>1.868116E8</v>
      </c>
      <c r="Q7" s="493" t="s">
        <v>28</v>
      </c>
      <c r="R7" s="35">
        <v>1.06597E8</v>
      </c>
      <c r="S7" s="493" t="s">
        <v>50</v>
      </c>
      <c r="T7" s="36">
        <v>1.7684151139E8</v>
      </c>
      <c r="U7" s="493" t="s">
        <v>1111</v>
      </c>
      <c r="V7" s="35">
        <v>3.3344205E8</v>
      </c>
      <c r="W7" s="493" t="s">
        <v>17</v>
      </c>
      <c r="X7" s="36">
        <v>3.46552E8</v>
      </c>
      <c r="Y7" s="493" t="s">
        <v>1112</v>
      </c>
      <c r="Z7" s="35">
        <v>1.2918174E8</v>
      </c>
      <c r="AA7" s="493" t="s">
        <v>28</v>
      </c>
      <c r="AB7" s="494">
        <v>4.411938E8</v>
      </c>
      <c r="AC7" s="493" t="s">
        <v>30</v>
      </c>
      <c r="AD7" s="494">
        <v>8.943575555555555E7</v>
      </c>
    </row>
    <row r="8">
      <c r="A8" s="203"/>
      <c r="B8" s="493" t="s">
        <v>21</v>
      </c>
      <c r="C8" s="493" t="s">
        <v>21</v>
      </c>
      <c r="D8" s="36">
        <v>2.45424E8</v>
      </c>
      <c r="E8" s="493" t="s">
        <v>30</v>
      </c>
      <c r="F8" s="35">
        <v>1.5994E8</v>
      </c>
      <c r="G8" s="493" t="s">
        <v>50</v>
      </c>
      <c r="H8" s="36">
        <v>2.144851E8</v>
      </c>
      <c r="I8" s="493" t="s">
        <v>17</v>
      </c>
      <c r="J8" s="35">
        <v>1.0834476E8</v>
      </c>
      <c r="K8" s="493" t="s">
        <v>20</v>
      </c>
      <c r="L8" s="36">
        <v>2.0727E8</v>
      </c>
      <c r="M8" s="493" t="s">
        <v>17</v>
      </c>
      <c r="N8" s="35">
        <v>2.9148695E8</v>
      </c>
      <c r="O8" s="493" t="s">
        <v>17</v>
      </c>
      <c r="P8" s="36">
        <v>2.9244654E8</v>
      </c>
      <c r="Q8" s="493" t="s">
        <v>50</v>
      </c>
      <c r="R8" s="35">
        <v>1.3919751E8</v>
      </c>
      <c r="S8" s="493" t="s">
        <v>54</v>
      </c>
      <c r="T8" s="36">
        <v>3.38296E8</v>
      </c>
      <c r="U8" s="493" t="s">
        <v>21</v>
      </c>
      <c r="V8" s="35">
        <v>3.35598E8</v>
      </c>
      <c r="W8" s="493" t="s">
        <v>21</v>
      </c>
      <c r="X8" s="36">
        <v>3.53553E8</v>
      </c>
      <c r="Y8" s="493" t="s">
        <v>17</v>
      </c>
      <c r="Z8" s="35">
        <v>1.68115E8</v>
      </c>
      <c r="AA8" s="493" t="s">
        <v>44</v>
      </c>
      <c r="AB8" s="494">
        <v>5.51104E8</v>
      </c>
      <c r="AC8" s="493" t="s">
        <v>53</v>
      </c>
      <c r="AD8" s="494">
        <v>1.3784981833333334E8</v>
      </c>
    </row>
    <row r="9">
      <c r="A9" s="203"/>
      <c r="B9" s="493" t="s">
        <v>40</v>
      </c>
      <c r="C9" s="493" t="s">
        <v>40</v>
      </c>
      <c r="D9" s="36">
        <v>2.70006E8</v>
      </c>
      <c r="E9" s="493" t="s">
        <v>44</v>
      </c>
      <c r="F9" s="35">
        <v>2.153477E8</v>
      </c>
      <c r="G9" s="493" t="s">
        <v>44</v>
      </c>
      <c r="H9" s="36">
        <v>3.2455794E8</v>
      </c>
      <c r="I9" s="493" t="s">
        <v>58</v>
      </c>
      <c r="J9" s="35">
        <v>3.04346E8</v>
      </c>
      <c r="K9" s="493" t="s">
        <v>36</v>
      </c>
      <c r="L9" s="36">
        <v>2.47201E8</v>
      </c>
      <c r="M9" s="493" t="s">
        <v>53</v>
      </c>
      <c r="N9" s="35">
        <v>3.60175E8</v>
      </c>
      <c r="O9" s="493" t="s">
        <v>60</v>
      </c>
      <c r="P9" s="36">
        <v>3.1935987E8</v>
      </c>
      <c r="Q9" s="493" t="s">
        <v>54</v>
      </c>
      <c r="R9" s="35">
        <v>3.14533649E8</v>
      </c>
      <c r="S9" s="493" t="s">
        <v>21</v>
      </c>
      <c r="T9" s="36">
        <v>3.7487E8</v>
      </c>
      <c r="U9" s="493" t="s">
        <v>61</v>
      </c>
      <c r="V9" s="35">
        <v>3.83962E8</v>
      </c>
      <c r="W9" s="493" t="s">
        <v>51</v>
      </c>
      <c r="X9" s="36">
        <v>5.9546797E8</v>
      </c>
      <c r="Y9" s="493" t="s">
        <v>59</v>
      </c>
      <c r="Z9" s="35">
        <v>4.057663E8</v>
      </c>
      <c r="AA9" s="493" t="s">
        <v>30</v>
      </c>
      <c r="AB9" s="494">
        <v>8.049218E8</v>
      </c>
      <c r="AC9" s="493" t="s">
        <v>44</v>
      </c>
      <c r="AD9" s="494">
        <v>1.8370133333333334E8</v>
      </c>
    </row>
    <row r="10">
      <c r="A10" s="203"/>
      <c r="B10" s="493" t="s">
        <v>29</v>
      </c>
      <c r="C10" s="493" t="s">
        <v>29</v>
      </c>
      <c r="D10" s="36">
        <f>SUM(D2:D9)</f>
        <v>852631000</v>
      </c>
      <c r="E10" s="493" t="s">
        <v>17</v>
      </c>
      <c r="F10" s="35">
        <v>2.2340229E8</v>
      </c>
      <c r="G10" s="493" t="s">
        <v>21</v>
      </c>
      <c r="H10" s="36">
        <v>3.29262E8</v>
      </c>
      <c r="I10" s="493" t="s">
        <v>40</v>
      </c>
      <c r="J10" s="35">
        <v>3.23315E8</v>
      </c>
      <c r="K10" s="493" t="s">
        <v>40</v>
      </c>
      <c r="L10" s="36">
        <v>3.3677E8</v>
      </c>
      <c r="M10" s="493" t="s">
        <v>21</v>
      </c>
      <c r="N10" s="35">
        <v>3.68384E8</v>
      </c>
      <c r="O10" s="493" t="s">
        <v>1113</v>
      </c>
      <c r="P10" s="36">
        <v>3.3815987E8</v>
      </c>
      <c r="Q10" s="493" t="s">
        <v>21</v>
      </c>
      <c r="R10" s="35">
        <v>3.54747E8</v>
      </c>
      <c r="S10" s="493" t="s">
        <v>1114</v>
      </c>
      <c r="T10" s="36">
        <v>4.80738E8</v>
      </c>
      <c r="U10" s="493" t="s">
        <v>17</v>
      </c>
      <c r="V10" s="35">
        <v>4.01685E8</v>
      </c>
      <c r="W10" s="493" t="s">
        <v>1115</v>
      </c>
      <c r="X10" s="36">
        <v>7.0113511E8</v>
      </c>
      <c r="Y10" s="493" t="s">
        <v>60</v>
      </c>
      <c r="Z10" s="35">
        <v>7.80103E8</v>
      </c>
      <c r="AA10" s="493" t="s">
        <v>53</v>
      </c>
      <c r="AB10" s="494">
        <v>8.2709891E8</v>
      </c>
      <c r="AC10" s="493" t="s">
        <v>32</v>
      </c>
      <c r="AD10" s="494">
        <v>2.19525E8</v>
      </c>
    </row>
    <row r="11">
      <c r="A11" s="203"/>
      <c r="B11" s="493" t="s">
        <v>25</v>
      </c>
      <c r="C11" s="493" t="s">
        <v>25</v>
      </c>
      <c r="D11" s="36">
        <v>3.4393E8</v>
      </c>
      <c r="E11" s="493" t="s">
        <v>25</v>
      </c>
      <c r="F11" s="35">
        <v>2.55594E8</v>
      </c>
      <c r="G11" s="493" t="s">
        <v>40</v>
      </c>
      <c r="H11" s="36">
        <v>3.75843E8</v>
      </c>
      <c r="I11" s="493" t="s">
        <v>21</v>
      </c>
      <c r="J11" s="35">
        <v>3.6673E8</v>
      </c>
      <c r="K11" s="493" t="s">
        <v>17</v>
      </c>
      <c r="L11" s="36">
        <v>3.3967941E8</v>
      </c>
      <c r="M11" s="493" t="s">
        <v>1116</v>
      </c>
      <c r="N11" s="35">
        <v>3.8149652E8</v>
      </c>
      <c r="O11" s="493" t="s">
        <v>21</v>
      </c>
      <c r="P11" s="36">
        <v>3.6034E8</v>
      </c>
      <c r="Q11" s="493" t="s">
        <v>17</v>
      </c>
      <c r="R11" s="35">
        <v>4.5496855E8</v>
      </c>
      <c r="S11" s="493" t="s">
        <v>61</v>
      </c>
      <c r="T11" s="36">
        <v>5.32972E8</v>
      </c>
      <c r="U11" s="493" t="s">
        <v>1117</v>
      </c>
      <c r="V11" s="35">
        <v>4.7660911E8</v>
      </c>
      <c r="W11" s="493" t="s">
        <v>61</v>
      </c>
      <c r="X11" s="36">
        <v>7.32605E8</v>
      </c>
      <c r="Y11" s="493" t="s">
        <v>1118</v>
      </c>
      <c r="Z11" s="35">
        <v>7.86561E8</v>
      </c>
      <c r="AA11" s="493" t="s">
        <v>20</v>
      </c>
      <c r="AB11" s="494">
        <v>9.21E8</v>
      </c>
      <c r="AC11" s="493" t="s">
        <v>40</v>
      </c>
      <c r="AD11" s="494">
        <v>3.022462285714286E8</v>
      </c>
    </row>
    <row r="12">
      <c r="A12" s="237"/>
      <c r="B12" s="493" t="s">
        <v>32</v>
      </c>
      <c r="C12" s="493" t="s">
        <v>32</v>
      </c>
      <c r="D12" s="36">
        <v>3.71912E8</v>
      </c>
      <c r="E12" s="493" t="s">
        <v>21</v>
      </c>
      <c r="F12" s="35">
        <v>3.06986E8</v>
      </c>
      <c r="G12" s="493" t="s">
        <v>36</v>
      </c>
      <c r="H12" s="36">
        <v>4.49022E8</v>
      </c>
      <c r="I12" s="493" t="s">
        <v>51</v>
      </c>
      <c r="J12" s="35">
        <v>6.26872E8</v>
      </c>
      <c r="K12" s="493" t="s">
        <v>1119</v>
      </c>
      <c r="L12" s="36">
        <v>3.4779705E8</v>
      </c>
      <c r="M12" s="493" t="s">
        <v>51</v>
      </c>
      <c r="N12" s="35">
        <v>7.4244294E8</v>
      </c>
      <c r="O12" s="493" t="s">
        <v>51</v>
      </c>
      <c r="P12" s="36">
        <v>7.2749182E8</v>
      </c>
      <c r="Q12" s="493" t="s">
        <v>60</v>
      </c>
      <c r="R12" s="35">
        <v>5.03319E8</v>
      </c>
      <c r="S12" s="493" t="s">
        <v>17</v>
      </c>
      <c r="T12" s="36">
        <v>5.520107E8</v>
      </c>
      <c r="U12" s="493" t="s">
        <v>51</v>
      </c>
      <c r="V12" s="35">
        <v>6.2815583E8</v>
      </c>
      <c r="W12" s="493" t="s">
        <v>60</v>
      </c>
      <c r="X12" s="36">
        <v>7.63629E8</v>
      </c>
      <c r="Y12" s="493" t="s">
        <v>54</v>
      </c>
      <c r="Z12" s="35">
        <v>8.7652397E8</v>
      </c>
      <c r="AA12" s="493" t="s">
        <v>36</v>
      </c>
      <c r="AB12" s="494">
        <v>1.879165E9</v>
      </c>
      <c r="AC12" s="493" t="s">
        <v>56</v>
      </c>
      <c r="AD12" s="494">
        <v>3.02569775E8</v>
      </c>
    </row>
    <row r="13">
      <c r="A13" s="203"/>
      <c r="B13" s="493" t="s">
        <v>17</v>
      </c>
      <c r="C13" s="493" t="s">
        <v>17</v>
      </c>
      <c r="D13" s="36">
        <v>4.5031096E8</v>
      </c>
      <c r="E13" s="493" t="s">
        <v>40</v>
      </c>
      <c r="F13" s="35">
        <v>3.46384E8</v>
      </c>
      <c r="G13" s="493" t="s">
        <v>61</v>
      </c>
      <c r="H13" s="36">
        <v>4.72552E8</v>
      </c>
      <c r="I13" s="493" t="s">
        <v>1120</v>
      </c>
      <c r="J13" s="35">
        <v>6.282000000000001E8</v>
      </c>
      <c r="K13" s="493" t="s">
        <v>21</v>
      </c>
      <c r="L13" s="36">
        <v>3.80729E8</v>
      </c>
      <c r="M13" s="493" t="s">
        <v>54</v>
      </c>
      <c r="N13" s="35">
        <v>7.50747E8</v>
      </c>
      <c r="O13" s="493" t="s">
        <v>1121</v>
      </c>
      <c r="P13" s="36">
        <v>7.33518E8</v>
      </c>
      <c r="Q13" s="493" t="s">
        <v>51</v>
      </c>
      <c r="R13" s="35">
        <v>7.5332047E8</v>
      </c>
      <c r="S13" s="493" t="s">
        <v>51</v>
      </c>
      <c r="T13" s="36">
        <v>6.6204952E8</v>
      </c>
      <c r="U13" s="493" t="s">
        <v>1122</v>
      </c>
      <c r="V13" s="35">
        <v>7.31585E8</v>
      </c>
      <c r="W13" s="493" t="s">
        <v>1123</v>
      </c>
      <c r="X13" s="36">
        <v>7.82928E8</v>
      </c>
      <c r="Y13" s="493" t="s">
        <v>61</v>
      </c>
      <c r="Z13" s="35">
        <v>1.166292E9</v>
      </c>
      <c r="AA13" s="493" t="s">
        <v>40</v>
      </c>
      <c r="AB13" s="494">
        <v>2.1157236E9</v>
      </c>
      <c r="AC13" s="493" t="s">
        <v>17</v>
      </c>
      <c r="AD13" s="494">
        <v>3.081995791666667E8</v>
      </c>
    </row>
    <row r="14">
      <c r="A14" s="203"/>
      <c r="B14" s="493" t="s">
        <v>23</v>
      </c>
      <c r="C14" s="493" t="s">
        <v>23</v>
      </c>
      <c r="D14" s="36">
        <v>4.90583E8</v>
      </c>
      <c r="E14" s="493" t="s">
        <v>1124</v>
      </c>
      <c r="F14" s="35">
        <v>5.53213E8</v>
      </c>
      <c r="G14" s="493" t="s">
        <v>54</v>
      </c>
      <c r="H14" s="36">
        <v>4.80094E8</v>
      </c>
      <c r="I14" s="493" t="s">
        <v>54</v>
      </c>
      <c r="J14" s="35">
        <v>6.6739E8</v>
      </c>
      <c r="K14" s="493" t="s">
        <v>51</v>
      </c>
      <c r="L14" s="36">
        <v>6.5014296E8</v>
      </c>
      <c r="M14" s="493" t="s">
        <v>1125</v>
      </c>
      <c r="N14" s="35">
        <v>8.0337E8</v>
      </c>
      <c r="O14" s="493" t="s">
        <v>1126</v>
      </c>
      <c r="P14" s="36">
        <v>7.54112E8</v>
      </c>
      <c r="Q14" s="493" t="s">
        <v>1127</v>
      </c>
      <c r="R14" s="35">
        <v>7.82839E8</v>
      </c>
      <c r="S14" s="493" t="s">
        <v>60</v>
      </c>
      <c r="T14" s="36">
        <v>6.6205E8</v>
      </c>
      <c r="U14" s="493" t="s">
        <v>60</v>
      </c>
      <c r="V14" s="35">
        <v>7.38739E8</v>
      </c>
      <c r="W14" s="493" t="s">
        <v>54</v>
      </c>
      <c r="X14" s="36">
        <v>9.09449E8</v>
      </c>
      <c r="Y14" s="495" t="s">
        <v>1128</v>
      </c>
      <c r="Z14" s="35">
        <v>1.454008E9</v>
      </c>
      <c r="AA14" s="493" t="s">
        <v>1129</v>
      </c>
      <c r="AB14" s="494">
        <v>2.82498134E9</v>
      </c>
      <c r="AC14" s="493" t="s">
        <v>21</v>
      </c>
      <c r="AD14" s="494">
        <v>3.433293636363636E8</v>
      </c>
    </row>
    <row r="15">
      <c r="A15" s="237"/>
      <c r="B15" s="493" t="s">
        <v>36</v>
      </c>
      <c r="C15" s="493" t="s">
        <v>36</v>
      </c>
      <c r="D15" s="36">
        <v>5.17171E8</v>
      </c>
      <c r="E15" s="493" t="s">
        <v>51</v>
      </c>
      <c r="F15" s="35">
        <v>5.5957317E8</v>
      </c>
      <c r="G15" s="493" t="s">
        <v>51</v>
      </c>
      <c r="H15" s="36">
        <v>6.39733E8</v>
      </c>
      <c r="I15" s="493" t="s">
        <v>1130</v>
      </c>
      <c r="J15" s="35">
        <v>7.53713E8</v>
      </c>
      <c r="K15" s="493" t="s">
        <v>54</v>
      </c>
      <c r="L15" s="36">
        <v>6.95765E8</v>
      </c>
      <c r="M15" s="493" t="s">
        <v>23</v>
      </c>
      <c r="N15" s="35">
        <v>9.1413039E8</v>
      </c>
      <c r="O15" s="493" t="s">
        <v>54</v>
      </c>
      <c r="P15" s="36">
        <v>7.64628626E8</v>
      </c>
      <c r="Q15" s="493" t="s">
        <v>1131</v>
      </c>
      <c r="R15" s="35">
        <v>8.1549301E8</v>
      </c>
      <c r="S15" s="493" t="s">
        <v>1132</v>
      </c>
      <c r="T15" s="36">
        <v>6.632485E8</v>
      </c>
      <c r="U15" s="493" t="s">
        <v>54</v>
      </c>
      <c r="V15" s="35">
        <v>7.7903048E8</v>
      </c>
      <c r="W15" s="495" t="s">
        <v>1133</v>
      </c>
      <c r="X15" s="36">
        <v>1.296104E9</v>
      </c>
      <c r="Y15" s="493" t="s">
        <v>55</v>
      </c>
      <c r="Z15" s="35">
        <v>2.015375E9</v>
      </c>
      <c r="AA15" s="493" t="s">
        <v>56</v>
      </c>
      <c r="AB15" s="494">
        <v>3.6308373E9</v>
      </c>
      <c r="AC15" s="493" t="s">
        <v>50</v>
      </c>
      <c r="AD15" s="494">
        <v>3.433769028536363E8</v>
      </c>
    </row>
    <row r="16">
      <c r="A16" s="203"/>
      <c r="B16" s="493" t="s">
        <v>51</v>
      </c>
      <c r="C16" s="493" t="s">
        <v>51</v>
      </c>
      <c r="D16" s="36">
        <v>6.4665345E8</v>
      </c>
      <c r="E16" s="493" t="s">
        <v>36</v>
      </c>
      <c r="F16" s="35">
        <v>5.66179E8</v>
      </c>
      <c r="G16" s="493" t="s">
        <v>1134</v>
      </c>
      <c r="H16" s="36">
        <v>6.562423199999999E8</v>
      </c>
      <c r="I16" s="493" t="s">
        <v>26</v>
      </c>
      <c r="J16" s="35">
        <v>8.31726E8</v>
      </c>
      <c r="K16" s="493" t="s">
        <v>1135</v>
      </c>
      <c r="L16" s="36">
        <v>7.101270000000001E8</v>
      </c>
      <c r="M16" s="493" t="s">
        <v>61</v>
      </c>
      <c r="N16" s="35">
        <v>1.2099979E9</v>
      </c>
      <c r="O16" s="493" t="s">
        <v>61</v>
      </c>
      <c r="P16" s="36">
        <v>7.819422E8</v>
      </c>
      <c r="Q16" s="493" t="s">
        <v>23</v>
      </c>
      <c r="R16" s="35">
        <v>9.2902917E8</v>
      </c>
      <c r="S16" s="493" t="s">
        <v>57</v>
      </c>
      <c r="T16" s="36">
        <v>7.344162E8</v>
      </c>
      <c r="U16" s="493" t="s">
        <v>23</v>
      </c>
      <c r="V16" s="35">
        <v>7.9361795E8</v>
      </c>
      <c r="W16" s="493" t="s">
        <v>26</v>
      </c>
      <c r="X16" s="36">
        <v>1.523146E9</v>
      </c>
      <c r="Y16" s="493" t="s">
        <v>52</v>
      </c>
      <c r="Z16" s="35">
        <v>2.348996E9</v>
      </c>
      <c r="AA16" s="493" t="s">
        <v>17</v>
      </c>
      <c r="AB16" s="494">
        <v>3.69839495E9</v>
      </c>
      <c r="AC16" s="493" t="s">
        <v>1136</v>
      </c>
      <c r="AD16" s="494">
        <v>3.531226675E8</v>
      </c>
    </row>
    <row r="17">
      <c r="A17" s="203"/>
      <c r="B17" s="493" t="s">
        <v>1137</v>
      </c>
      <c r="C17" s="493" t="s">
        <v>1138</v>
      </c>
      <c r="D17" s="36">
        <v>6.89396E8</v>
      </c>
      <c r="E17" s="493" t="s">
        <v>1139</v>
      </c>
      <c r="F17" s="35">
        <v>5.90007E8</v>
      </c>
      <c r="G17" s="493" t="s">
        <v>1140</v>
      </c>
      <c r="H17" s="36">
        <v>7.10212E8</v>
      </c>
      <c r="I17" s="493" t="s">
        <v>23</v>
      </c>
      <c r="J17" s="35">
        <v>8.6875683E8</v>
      </c>
      <c r="K17" s="493" t="s">
        <v>1141</v>
      </c>
      <c r="L17" s="36">
        <v>7.28278E8</v>
      </c>
      <c r="M17" s="493" t="s">
        <v>26</v>
      </c>
      <c r="N17" s="35">
        <v>1.458994E9</v>
      </c>
      <c r="O17" s="493" t="s">
        <v>23</v>
      </c>
      <c r="P17" s="36">
        <v>8.5826414E8</v>
      </c>
      <c r="Q17" s="493" t="s">
        <v>61</v>
      </c>
      <c r="R17" s="35">
        <v>9.35443E8</v>
      </c>
      <c r="S17" s="493" t="s">
        <v>26</v>
      </c>
      <c r="T17" s="36">
        <v>1.015273E9</v>
      </c>
      <c r="U17" s="493" t="s">
        <v>26</v>
      </c>
      <c r="V17" s="35">
        <v>8.11182E8</v>
      </c>
      <c r="W17" s="493" t="s">
        <v>41</v>
      </c>
      <c r="X17" s="36">
        <v>2.317731E9</v>
      </c>
      <c r="Y17" s="493" t="s">
        <v>41</v>
      </c>
      <c r="Z17" s="35">
        <v>2.376145E9</v>
      </c>
      <c r="AA17" s="493" t="s">
        <v>21</v>
      </c>
      <c r="AB17" s="494">
        <v>3.776623E9</v>
      </c>
      <c r="AC17" s="493" t="s">
        <v>36</v>
      </c>
      <c r="AD17" s="494">
        <v>3.75833E8</v>
      </c>
    </row>
    <row r="18">
      <c r="A18" s="203"/>
      <c r="B18" s="493" t="s">
        <v>1142</v>
      </c>
      <c r="C18" s="493" t="s">
        <v>1143</v>
      </c>
      <c r="D18" s="36">
        <v>7.3727333E8</v>
      </c>
      <c r="E18" s="493" t="s">
        <v>1144</v>
      </c>
      <c r="F18" s="35">
        <v>7.9423445E8</v>
      </c>
      <c r="G18" s="493" t="s">
        <v>56</v>
      </c>
      <c r="H18" s="36">
        <v>7.2939782E8</v>
      </c>
      <c r="I18" s="493" t="s">
        <v>56</v>
      </c>
      <c r="J18" s="35">
        <v>9.85422E8</v>
      </c>
      <c r="K18" s="493" t="s">
        <v>23</v>
      </c>
      <c r="L18" s="36">
        <v>8.1690189E8</v>
      </c>
      <c r="M18" s="493" t="s">
        <v>55</v>
      </c>
      <c r="N18" s="35">
        <v>1.465208E9</v>
      </c>
      <c r="O18" s="493" t="s">
        <v>57</v>
      </c>
      <c r="P18" s="36">
        <v>1.17257232E9</v>
      </c>
      <c r="Q18" s="493" t="s">
        <v>26</v>
      </c>
      <c r="R18" s="35">
        <v>1.429216E9</v>
      </c>
      <c r="S18" s="493" t="s">
        <v>23</v>
      </c>
      <c r="T18" s="36">
        <v>1.20781093557E9</v>
      </c>
      <c r="U18" s="493" t="s">
        <v>55</v>
      </c>
      <c r="V18" s="35">
        <v>1.96873932E9</v>
      </c>
      <c r="W18" s="493" t="s">
        <v>55</v>
      </c>
      <c r="X18" s="36">
        <v>2.35639271E9</v>
      </c>
      <c r="Y18" s="493" t="s">
        <v>25</v>
      </c>
      <c r="Z18" s="35">
        <v>2.470401E9</v>
      </c>
      <c r="AA18" s="493" t="s">
        <v>50</v>
      </c>
      <c r="AB18" s="494">
        <v>3.77714593139E9</v>
      </c>
      <c r="AC18" s="493" t="s">
        <v>59</v>
      </c>
      <c r="AD18" s="494">
        <v>4.057663E8</v>
      </c>
    </row>
    <row r="19">
      <c r="A19" s="203"/>
      <c r="B19" s="493" t="s">
        <v>56</v>
      </c>
      <c r="C19" s="493" t="s">
        <v>56</v>
      </c>
      <c r="D19" s="36">
        <v>7.86176E8</v>
      </c>
      <c r="E19" s="493" t="s">
        <v>29</v>
      </c>
      <c r="F19" s="35">
        <v>7.9427E8</v>
      </c>
      <c r="G19" s="493" t="s">
        <v>58</v>
      </c>
      <c r="H19" s="36">
        <v>8.00155E8</v>
      </c>
      <c r="I19" s="493" t="s">
        <v>55</v>
      </c>
      <c r="J19" s="35">
        <v>1.07693193E9</v>
      </c>
      <c r="K19" s="493" t="s">
        <v>61</v>
      </c>
      <c r="L19" s="36">
        <v>9.201443E8</v>
      </c>
      <c r="M19" s="493" t="s">
        <v>1145</v>
      </c>
      <c r="N19" s="35">
        <v>1.5254E9</v>
      </c>
      <c r="O19" s="493"/>
      <c r="P19" s="36"/>
      <c r="Q19" s="493"/>
      <c r="R19" s="35"/>
      <c r="S19" s="493"/>
      <c r="T19" s="36"/>
      <c r="U19" s="493"/>
      <c r="V19" s="35"/>
      <c r="W19" s="493"/>
      <c r="X19" s="36"/>
      <c r="Y19" s="493"/>
      <c r="Z19" s="35"/>
      <c r="AA19" s="493"/>
      <c r="AB19" s="494"/>
      <c r="AC19" s="493"/>
      <c r="AD19" s="494"/>
    </row>
    <row r="20">
      <c r="A20" s="203"/>
      <c r="B20" s="493" t="s">
        <v>1146</v>
      </c>
      <c r="C20" s="493" t="s">
        <v>1146</v>
      </c>
      <c r="D20" s="36">
        <f>SUM(D2:D19)</f>
        <v>6738667740</v>
      </c>
      <c r="E20" s="493"/>
      <c r="F20" s="35"/>
      <c r="G20" s="493"/>
      <c r="H20" s="36"/>
      <c r="I20" s="493"/>
      <c r="J20" s="35"/>
      <c r="K20" s="493"/>
      <c r="L20" s="36"/>
      <c r="M20" s="493"/>
      <c r="N20" s="35"/>
      <c r="O20" s="493" t="s">
        <v>26</v>
      </c>
      <c r="P20" s="36">
        <v>1.297601E9</v>
      </c>
      <c r="Q20" s="493" t="s">
        <v>55</v>
      </c>
      <c r="R20" s="35">
        <v>1.62144966E9</v>
      </c>
      <c r="S20" s="493" t="s">
        <v>55</v>
      </c>
      <c r="T20" s="36">
        <v>1.83680532E9</v>
      </c>
      <c r="U20" s="493" t="s">
        <v>41</v>
      </c>
      <c r="V20" s="35">
        <v>2.196928E9</v>
      </c>
      <c r="W20" s="493" t="s">
        <v>23</v>
      </c>
      <c r="X20" s="36">
        <v>2.37567904E9</v>
      </c>
      <c r="Y20" s="493" t="s">
        <v>26</v>
      </c>
      <c r="Z20" s="35">
        <v>2.545406E9</v>
      </c>
      <c r="AA20" s="493" t="s">
        <v>60</v>
      </c>
      <c r="AB20" s="494">
        <v>3.97481067E9</v>
      </c>
      <c r="AC20" s="493" t="s">
        <v>60</v>
      </c>
      <c r="AD20" s="494">
        <v>4.9685133375E8</v>
      </c>
    </row>
    <row r="21" ht="15.75" customHeight="1">
      <c r="A21" s="203"/>
      <c r="B21" s="493" t="s">
        <v>55</v>
      </c>
      <c r="C21" s="493" t="s">
        <v>55</v>
      </c>
      <c r="D21" s="36">
        <v>9.2945163E8</v>
      </c>
      <c r="E21" s="493" t="s">
        <v>56</v>
      </c>
      <c r="F21" s="35">
        <v>8.453869E8</v>
      </c>
      <c r="G21" s="493" t="s">
        <v>23</v>
      </c>
      <c r="H21" s="36">
        <v>9.1668199E8</v>
      </c>
      <c r="I21" s="493" t="s">
        <v>41</v>
      </c>
      <c r="J21" s="35">
        <v>1.171517E9</v>
      </c>
      <c r="K21" s="493" t="s">
        <v>26</v>
      </c>
      <c r="L21" s="36">
        <v>1.08593E9</v>
      </c>
      <c r="M21" s="493" t="s">
        <v>57</v>
      </c>
      <c r="N21" s="35">
        <v>1.922388E9</v>
      </c>
      <c r="O21" s="493" t="s">
        <v>1147</v>
      </c>
      <c r="P21" s="36">
        <v>1.3823365E9</v>
      </c>
      <c r="Q21" s="493" t="s">
        <v>41</v>
      </c>
      <c r="R21" s="35">
        <v>2.243963E9</v>
      </c>
      <c r="S21" s="493" t="s">
        <v>41</v>
      </c>
      <c r="T21" s="36">
        <v>1.9981399E9</v>
      </c>
      <c r="U21" s="493" t="s">
        <v>52</v>
      </c>
      <c r="V21" s="35">
        <v>2.418336E9</v>
      </c>
      <c r="W21" s="493" t="s">
        <v>52</v>
      </c>
      <c r="X21" s="36">
        <v>2.898294E9</v>
      </c>
      <c r="Y21" s="493" t="s">
        <v>33</v>
      </c>
      <c r="Z21" s="35">
        <v>2.8079472E9</v>
      </c>
      <c r="AA21" s="493" t="s">
        <v>58</v>
      </c>
      <c r="AB21" s="494">
        <v>4.461967E9</v>
      </c>
      <c r="AC21" s="493" t="s">
        <v>54</v>
      </c>
      <c r="AD21" s="494">
        <v>5.5495489375E8</v>
      </c>
    </row>
    <row r="22" ht="15.75" customHeight="1">
      <c r="A22" s="203"/>
      <c r="B22" s="493" t="s">
        <v>50</v>
      </c>
      <c r="C22" s="493" t="s">
        <v>50</v>
      </c>
      <c r="D22" s="36">
        <v>1.018494E9</v>
      </c>
      <c r="E22" s="493" t="s">
        <v>23</v>
      </c>
      <c r="F22" s="35">
        <v>8.4908794E8</v>
      </c>
      <c r="G22" s="493" t="s">
        <v>46</v>
      </c>
      <c r="H22" s="36">
        <v>1.038143E9</v>
      </c>
      <c r="I22" s="493" t="s">
        <v>61</v>
      </c>
      <c r="J22" s="35">
        <v>1.198924E9</v>
      </c>
      <c r="K22" s="495" t="s">
        <v>1148</v>
      </c>
      <c r="L22" s="36">
        <v>1.23433904E9</v>
      </c>
      <c r="M22" s="493" t="s">
        <v>25</v>
      </c>
      <c r="N22" s="35">
        <v>1.969374E9</v>
      </c>
      <c r="O22" s="493" t="s">
        <v>55</v>
      </c>
      <c r="P22" s="36">
        <v>1.62671592E9</v>
      </c>
      <c r="Q22" s="493" t="s">
        <v>57</v>
      </c>
      <c r="R22" s="35">
        <v>2.33711923E9</v>
      </c>
      <c r="S22" s="493" t="s">
        <v>33</v>
      </c>
      <c r="T22" s="36">
        <v>2.5973922E9</v>
      </c>
      <c r="U22" s="493" t="s">
        <v>25</v>
      </c>
      <c r="V22" s="35">
        <v>2.659531E9</v>
      </c>
      <c r="W22" s="493" t="s">
        <v>57</v>
      </c>
      <c r="X22" s="36">
        <v>2.89840918E9</v>
      </c>
      <c r="Y22" s="493" t="s">
        <v>29</v>
      </c>
      <c r="Z22" s="35">
        <v>3.197263E9</v>
      </c>
      <c r="AA22" s="493" t="s">
        <v>1149</v>
      </c>
      <c r="AB22" s="494">
        <v>4.53392751E9</v>
      </c>
      <c r="AC22" s="493" t="s">
        <v>1150</v>
      </c>
      <c r="AD22" s="494">
        <v>5.812924E8</v>
      </c>
    </row>
    <row r="23" ht="15.75" customHeight="1">
      <c r="A23" s="203"/>
      <c r="B23" s="493" t="s">
        <v>26</v>
      </c>
      <c r="C23" s="493" t="s">
        <v>26</v>
      </c>
      <c r="D23" s="36">
        <v>1.142905E9</v>
      </c>
      <c r="E23" s="493" t="s">
        <v>55</v>
      </c>
      <c r="F23" s="35">
        <v>1.10422E9</v>
      </c>
      <c r="G23" s="493" t="s">
        <v>55</v>
      </c>
      <c r="H23" s="36">
        <v>1.06934026E9</v>
      </c>
      <c r="I23" s="493" t="s">
        <v>52</v>
      </c>
      <c r="J23" s="35">
        <v>1.36335765E9</v>
      </c>
      <c r="K23" s="493" t="s">
        <v>55</v>
      </c>
      <c r="L23" s="36">
        <v>1.56499782E9</v>
      </c>
      <c r="M23" s="493" t="s">
        <v>41</v>
      </c>
      <c r="N23" s="35">
        <v>2.00098109E9</v>
      </c>
      <c r="O23" s="493" t="s">
        <v>25</v>
      </c>
      <c r="P23" s="36">
        <v>2.071209E9</v>
      </c>
      <c r="Q23" s="493" t="s">
        <v>52</v>
      </c>
      <c r="R23" s="35">
        <v>2.7622115E9</v>
      </c>
      <c r="S23" s="493" t="s">
        <v>52</v>
      </c>
      <c r="T23" s="36">
        <v>2.657042E9</v>
      </c>
      <c r="U23" s="493" t="s">
        <v>33</v>
      </c>
      <c r="V23" s="35">
        <v>2.9965282E9</v>
      </c>
      <c r="W23" s="493" t="s">
        <v>33</v>
      </c>
      <c r="X23" s="36">
        <v>3.058284E9</v>
      </c>
      <c r="Y23" s="495" t="s">
        <v>1151</v>
      </c>
      <c r="Z23" s="35">
        <v>3.705864E9</v>
      </c>
      <c r="AA23" s="493" t="s">
        <v>46</v>
      </c>
      <c r="AB23" s="494">
        <v>5.091907E9</v>
      </c>
      <c r="AC23" s="493" t="s">
        <v>1152</v>
      </c>
      <c r="AD23" s="494">
        <v>6.446138341666666E8</v>
      </c>
    </row>
    <row r="24" ht="15.75" customHeight="1">
      <c r="A24" s="203"/>
      <c r="B24" s="493" t="s">
        <v>41</v>
      </c>
      <c r="C24" s="493" t="s">
        <v>41</v>
      </c>
      <c r="D24" s="36">
        <v>1.357068E9</v>
      </c>
      <c r="E24" s="495" t="s">
        <v>1153</v>
      </c>
      <c r="F24" s="35">
        <v>1.16493E9</v>
      </c>
      <c r="G24" s="493" t="s">
        <v>41</v>
      </c>
      <c r="H24" s="36">
        <v>1.153957E9</v>
      </c>
      <c r="I24" s="493" t="s">
        <v>29</v>
      </c>
      <c r="J24" s="35">
        <v>1.720541E9</v>
      </c>
      <c r="K24" s="493" t="s">
        <v>33</v>
      </c>
      <c r="L24" s="36">
        <v>1.850769E9</v>
      </c>
      <c r="M24" s="493" t="s">
        <v>33</v>
      </c>
      <c r="N24" s="35">
        <v>2.197362E9</v>
      </c>
      <c r="O24" s="493" t="s">
        <v>41</v>
      </c>
      <c r="P24" s="36">
        <v>2.2429516E9</v>
      </c>
      <c r="Q24" s="493" t="s">
        <v>33</v>
      </c>
      <c r="R24" s="35">
        <v>2.8774309E9</v>
      </c>
      <c r="S24" s="495" t="s">
        <v>1154</v>
      </c>
      <c r="T24" s="36">
        <v>3.69880671E9</v>
      </c>
      <c r="U24" s="493" t="s">
        <v>29</v>
      </c>
      <c r="V24" s="35">
        <v>3.070656E9</v>
      </c>
      <c r="W24" s="493" t="s">
        <v>25</v>
      </c>
      <c r="X24" s="36">
        <v>3.142555E9</v>
      </c>
      <c r="Y24" s="493" t="s">
        <v>57</v>
      </c>
      <c r="Z24" s="35">
        <v>3.771694E9</v>
      </c>
      <c r="AA24" s="493" t="s">
        <v>1155</v>
      </c>
      <c r="AB24" s="494">
        <v>5.812924E9</v>
      </c>
      <c r="AC24" s="493" t="s">
        <v>51</v>
      </c>
      <c r="AD24" s="494">
        <v>6.574457390909091E8</v>
      </c>
    </row>
    <row r="25" ht="15.75" customHeight="1">
      <c r="A25" s="203"/>
      <c r="B25" s="493" t="s">
        <v>33</v>
      </c>
      <c r="C25" s="493" t="s">
        <v>33</v>
      </c>
      <c r="D25" s="36">
        <v>1.372874E9</v>
      </c>
      <c r="E25" s="493" t="s">
        <v>50</v>
      </c>
      <c r="F25" s="35">
        <v>1.36675984E9</v>
      </c>
      <c r="G25" s="493" t="s">
        <v>29</v>
      </c>
      <c r="H25" s="36">
        <v>1.185898E9</v>
      </c>
      <c r="I25" s="495" t="s">
        <v>1156</v>
      </c>
      <c r="J25" s="35">
        <v>1.961676E9</v>
      </c>
      <c r="K25" s="493" t="s">
        <v>25</v>
      </c>
      <c r="L25" s="36">
        <v>1.9001957E9</v>
      </c>
      <c r="M25" s="493" t="s">
        <v>52</v>
      </c>
      <c r="N25" s="35">
        <v>2.7524593E9</v>
      </c>
      <c r="O25" s="493" t="s">
        <v>52</v>
      </c>
      <c r="P25" s="36">
        <v>2.7487618E9</v>
      </c>
      <c r="Q25" s="493" t="s">
        <v>25</v>
      </c>
      <c r="R25" s="35">
        <v>2.989582E9</v>
      </c>
      <c r="S25" s="495" t="s">
        <v>1157</v>
      </c>
      <c r="T25" s="36">
        <v>3.76395189E9</v>
      </c>
      <c r="U25" s="495" t="s">
        <v>1158</v>
      </c>
      <c r="V25" s="35">
        <v>3.589584E9</v>
      </c>
      <c r="W25" s="493" t="s">
        <v>29</v>
      </c>
      <c r="X25" s="36">
        <v>3.206034E9</v>
      </c>
      <c r="Y25" s="493" t="s">
        <v>48</v>
      </c>
      <c r="Z25" s="35">
        <v>5.916521E9</v>
      </c>
      <c r="AA25" s="493" t="s">
        <v>54</v>
      </c>
      <c r="AB25" s="494">
        <v>6.659458725E9</v>
      </c>
      <c r="AC25" s="493" t="s">
        <v>1159</v>
      </c>
      <c r="AD25" s="494">
        <v>7.55654585E8</v>
      </c>
    </row>
    <row r="26" ht="15.75" customHeight="1">
      <c r="A26" s="237"/>
      <c r="B26" s="493" t="s">
        <v>61</v>
      </c>
      <c r="C26" s="493" t="s">
        <v>61</v>
      </c>
      <c r="D26" s="36">
        <v>1.57356E9</v>
      </c>
      <c r="E26" s="493" t="s">
        <v>33</v>
      </c>
      <c r="F26" s="35">
        <v>1.467418E9</v>
      </c>
      <c r="G26" s="493" t="s">
        <v>26</v>
      </c>
      <c r="H26" s="36">
        <v>1.285635E9</v>
      </c>
      <c r="I26" s="493" t="s">
        <v>57</v>
      </c>
      <c r="J26" s="35">
        <v>1.995762E9</v>
      </c>
      <c r="K26" s="493" t="s">
        <v>57</v>
      </c>
      <c r="L26" s="36">
        <v>2.177465E9</v>
      </c>
      <c r="M26" s="495" t="s">
        <v>1160</v>
      </c>
      <c r="N26" s="35">
        <v>2.942973E9</v>
      </c>
      <c r="O26" s="493" t="s">
        <v>33</v>
      </c>
      <c r="P26" s="36">
        <v>2.749281E9</v>
      </c>
      <c r="Q26" s="493" t="s">
        <v>29</v>
      </c>
      <c r="R26" s="35">
        <v>3.331992E9</v>
      </c>
      <c r="S26" s="493" t="s">
        <v>29</v>
      </c>
      <c r="T26" s="36">
        <v>3.794276E9</v>
      </c>
      <c r="U26" s="493" t="s">
        <v>57</v>
      </c>
      <c r="V26" s="35">
        <v>3.78983E9</v>
      </c>
      <c r="W26" s="495" t="s">
        <v>1161</v>
      </c>
      <c r="X26" s="36">
        <v>3.650519E9</v>
      </c>
      <c r="Y26" s="493" t="s">
        <v>19</v>
      </c>
      <c r="Z26" s="35">
        <v>1.3599316E10</v>
      </c>
      <c r="AA26" s="493" t="s">
        <v>51</v>
      </c>
      <c r="AB26" s="494">
        <v>7.23190313E9</v>
      </c>
      <c r="AC26" s="493" t="s">
        <v>61</v>
      </c>
      <c r="AD26" s="494">
        <v>8.306708666666666E8</v>
      </c>
    </row>
    <row r="27" ht="15.75" customHeight="1">
      <c r="A27" s="203"/>
      <c r="B27" s="493" t="s">
        <v>58</v>
      </c>
      <c r="C27" s="493" t="s">
        <v>58</v>
      </c>
      <c r="D27" s="36">
        <v>1.728548E9</v>
      </c>
      <c r="E27" s="493" t="s">
        <v>26</v>
      </c>
      <c r="F27" s="35">
        <v>1.592932E9</v>
      </c>
      <c r="G27" s="495" t="s">
        <v>1162</v>
      </c>
      <c r="H27" s="36">
        <v>1.35793326E9</v>
      </c>
      <c r="I27" s="493" t="s">
        <v>33</v>
      </c>
      <c r="J27" s="35">
        <v>2.221345E9</v>
      </c>
      <c r="K27" s="493" t="s">
        <v>52</v>
      </c>
      <c r="L27" s="36">
        <v>2.49911333E9</v>
      </c>
      <c r="M27" s="493" t="s">
        <v>37</v>
      </c>
      <c r="N27" s="35">
        <v>3.24712399E9</v>
      </c>
      <c r="O27" s="493" t="s">
        <v>37</v>
      </c>
      <c r="P27" s="36">
        <v>3.11725436E9</v>
      </c>
      <c r="Q27" s="493" t="s">
        <v>37</v>
      </c>
      <c r="R27" s="35">
        <v>3.47119055E9</v>
      </c>
      <c r="S27" s="493" t="s">
        <v>37</v>
      </c>
      <c r="T27" s="36">
        <v>4.08206588052E9</v>
      </c>
      <c r="U27" s="493" t="s">
        <v>37</v>
      </c>
      <c r="V27" s="35">
        <v>4.21979111E9</v>
      </c>
      <c r="W27" s="493" t="s">
        <v>48</v>
      </c>
      <c r="X27" s="36">
        <v>5.451937E9</v>
      </c>
      <c r="Y27" s="495" t="s">
        <v>1163</v>
      </c>
      <c r="Z27" s="35">
        <v>1.8145248E10</v>
      </c>
      <c r="AA27" s="493" t="s">
        <v>1164</v>
      </c>
      <c r="AB27" s="494">
        <v>7.73536601E9</v>
      </c>
      <c r="AC27" s="493" t="s">
        <v>23</v>
      </c>
      <c r="AD27" s="494">
        <v>1.0018675705063636E9</v>
      </c>
    </row>
    <row r="28" ht="15.75" customHeight="1">
      <c r="A28" s="362"/>
      <c r="B28" s="493" t="s">
        <v>46</v>
      </c>
      <c r="C28" s="493" t="s">
        <v>46</v>
      </c>
      <c r="D28" s="36">
        <v>1.805919E9</v>
      </c>
      <c r="E28" s="493" t="s">
        <v>57</v>
      </c>
      <c r="F28" s="35">
        <v>1.611638E9</v>
      </c>
      <c r="G28" s="493" t="s">
        <v>25</v>
      </c>
      <c r="H28" s="36">
        <v>1.40538733E9</v>
      </c>
      <c r="I28" s="493" t="s">
        <v>25</v>
      </c>
      <c r="J28" s="35">
        <v>2.56319E9</v>
      </c>
      <c r="K28" s="493" t="s">
        <v>29</v>
      </c>
      <c r="L28" s="36">
        <v>2.674465E9</v>
      </c>
      <c r="M28" s="495" t="s">
        <v>1165</v>
      </c>
      <c r="N28" s="35">
        <v>3.877973E9</v>
      </c>
      <c r="O28" s="493" t="s">
        <v>29</v>
      </c>
      <c r="P28" s="36">
        <v>3.295378E9</v>
      </c>
      <c r="Q28" s="495" t="s">
        <v>1166</v>
      </c>
      <c r="R28" s="35">
        <v>3.676273E9</v>
      </c>
      <c r="S28" s="493" t="s">
        <v>48</v>
      </c>
      <c r="T28" s="36">
        <v>4.876863E9</v>
      </c>
      <c r="U28" s="493" t="s">
        <v>48</v>
      </c>
      <c r="V28" s="35">
        <v>4.79557E9</v>
      </c>
      <c r="W28" s="493" t="s">
        <v>19</v>
      </c>
      <c r="X28" s="36">
        <v>1.2949415E10</v>
      </c>
      <c r="Y28" s="493" t="s">
        <v>18</v>
      </c>
      <c r="Z28" s="39"/>
      <c r="AA28" s="493" t="s">
        <v>61</v>
      </c>
      <c r="AB28" s="494">
        <v>9.9680504E9</v>
      </c>
      <c r="AC28" s="493" t="s">
        <v>58</v>
      </c>
      <c r="AD28" s="494">
        <v>1.11549175E9</v>
      </c>
    </row>
    <row r="29" ht="15.75" customHeight="1">
      <c r="A29" s="203"/>
      <c r="B29" s="493" t="s">
        <v>57</v>
      </c>
      <c r="C29" s="493" t="s">
        <v>57</v>
      </c>
      <c r="D29" s="36">
        <v>2.546515E9</v>
      </c>
      <c r="E29" s="493" t="s">
        <v>41</v>
      </c>
      <c r="F29" s="35">
        <v>1.624964E9</v>
      </c>
      <c r="G29" s="493" t="s">
        <v>57</v>
      </c>
      <c r="H29" s="36">
        <v>1.865634E9</v>
      </c>
      <c r="I29" s="493" t="s">
        <v>37</v>
      </c>
      <c r="J29" s="35">
        <v>3.90284995E9</v>
      </c>
      <c r="K29" s="493" t="s">
        <v>41</v>
      </c>
      <c r="L29" s="36">
        <v>2.779679E9</v>
      </c>
      <c r="M29" s="493" t="s">
        <v>29</v>
      </c>
      <c r="N29" s="35">
        <v>4.073261E9</v>
      </c>
      <c r="O29" s="495" t="s">
        <v>1167</v>
      </c>
      <c r="P29" s="36">
        <v>3.942833E9</v>
      </c>
      <c r="Q29" s="495" t="s">
        <v>1168</v>
      </c>
      <c r="R29" s="35">
        <v>4.064294E9</v>
      </c>
      <c r="S29" s="493" t="s">
        <v>25</v>
      </c>
      <c r="T29" s="36">
        <v>5.368229E9</v>
      </c>
      <c r="U29" s="495" t="s">
        <v>1169</v>
      </c>
      <c r="V29" s="35">
        <v>4.9981712E9</v>
      </c>
      <c r="W29" s="495" t="s">
        <v>1170</v>
      </c>
      <c r="X29" s="36">
        <v>3.8242609E10</v>
      </c>
      <c r="Y29" s="493" t="s">
        <v>20</v>
      </c>
      <c r="Z29" s="39"/>
      <c r="AA29" s="493" t="s">
        <v>23</v>
      </c>
      <c r="AB29" s="494">
        <v>1.102054327557E10</v>
      </c>
      <c r="AC29" s="493" t="s">
        <v>26</v>
      </c>
      <c r="AD29" s="494">
        <v>1.3349955E9</v>
      </c>
    </row>
    <row r="30" ht="15.75" customHeight="1">
      <c r="A30" s="203"/>
      <c r="B30" s="493" t="s">
        <v>48</v>
      </c>
      <c r="C30" s="493" t="s">
        <v>48</v>
      </c>
      <c r="D30" s="36">
        <v>4.027891E9</v>
      </c>
      <c r="E30" s="493" t="s">
        <v>58</v>
      </c>
      <c r="F30" s="35">
        <v>1.628918E9</v>
      </c>
      <c r="G30" s="493" t="s">
        <v>33</v>
      </c>
      <c r="H30" s="36">
        <v>2.224661E9</v>
      </c>
      <c r="I30" s="495" t="s">
        <v>1171</v>
      </c>
      <c r="J30" s="35">
        <v>4.044341E9</v>
      </c>
      <c r="K30" s="493" t="s">
        <v>37</v>
      </c>
      <c r="L30" s="36">
        <v>3.65448428E9</v>
      </c>
      <c r="M30" s="493" t="s">
        <v>48</v>
      </c>
      <c r="N30" s="35">
        <v>5.430515E9</v>
      </c>
      <c r="O30" s="495" t="s">
        <v>1172</v>
      </c>
      <c r="P30" s="36">
        <v>4.2754E9</v>
      </c>
      <c r="Q30" s="493" t="s">
        <v>48</v>
      </c>
      <c r="R30" s="35">
        <v>5.019511E9</v>
      </c>
      <c r="S30" s="493" t="s">
        <v>19</v>
      </c>
      <c r="T30" s="36">
        <v>1.2093278E10</v>
      </c>
      <c r="U30" s="493" t="s">
        <v>19</v>
      </c>
      <c r="V30" s="35">
        <v>8.729158E9</v>
      </c>
      <c r="W30" s="493" t="s">
        <v>18</v>
      </c>
      <c r="X30" s="39"/>
      <c r="Y30" s="493" t="s">
        <v>21</v>
      </c>
      <c r="Z30" s="39"/>
      <c r="AA30" s="493" t="s">
        <v>26</v>
      </c>
      <c r="AB30" s="494">
        <v>1.6019946E10</v>
      </c>
      <c r="AC30" s="493" t="s">
        <v>55</v>
      </c>
      <c r="AD30" s="494">
        <v>1.5529689641666667E9</v>
      </c>
    </row>
    <row r="31" ht="15.75" customHeight="1">
      <c r="A31" s="203"/>
      <c r="B31" s="493" t="s">
        <v>37</v>
      </c>
      <c r="C31" s="493" t="s">
        <v>37</v>
      </c>
      <c r="D31" s="36">
        <v>4.86766E9</v>
      </c>
      <c r="E31" s="493" t="s">
        <v>46</v>
      </c>
      <c r="F31" s="35">
        <v>2.247845E9</v>
      </c>
      <c r="G31" s="495" t="s">
        <v>1173</v>
      </c>
      <c r="H31" s="36">
        <v>4.089985E9</v>
      </c>
      <c r="I31" s="493" t="s">
        <v>48</v>
      </c>
      <c r="J31" s="35">
        <v>5.270402E9</v>
      </c>
      <c r="K31" s="495" t="s">
        <v>1174</v>
      </c>
      <c r="L31" s="36">
        <v>3.947264E9</v>
      </c>
      <c r="M31" s="493" t="s">
        <v>19</v>
      </c>
      <c r="N31" s="35">
        <v>9.744709E9</v>
      </c>
      <c r="O31" s="493" t="s">
        <v>48</v>
      </c>
      <c r="P31" s="36">
        <v>5.298155E9</v>
      </c>
      <c r="Q31" s="493" t="s">
        <v>19</v>
      </c>
      <c r="R31" s="35">
        <v>1.0903432E10</v>
      </c>
      <c r="S31" s="495" t="s">
        <v>1175</v>
      </c>
      <c r="T31" s="36">
        <v>4.880408813E10</v>
      </c>
      <c r="U31" s="495" t="s">
        <v>1176</v>
      </c>
      <c r="V31" s="35">
        <v>3.3744198E10</v>
      </c>
      <c r="W31" s="493" t="s">
        <v>30</v>
      </c>
      <c r="X31" s="39"/>
      <c r="Y31" s="493" t="s">
        <v>23</v>
      </c>
      <c r="Z31" s="39"/>
      <c r="AA31" s="493" t="s">
        <v>55</v>
      </c>
      <c r="AB31" s="494">
        <v>1.863562757E10</v>
      </c>
      <c r="AC31" s="493" t="s">
        <v>46</v>
      </c>
      <c r="AD31" s="494">
        <v>1.6973023333333333E9</v>
      </c>
    </row>
    <row r="32" ht="15.75" customHeight="1">
      <c r="A32" s="203"/>
      <c r="B32" s="493" t="s">
        <v>19</v>
      </c>
      <c r="C32" s="493" t="s">
        <v>19</v>
      </c>
      <c r="D32" s="36">
        <v>5.7736645E9</v>
      </c>
      <c r="E32" s="493" t="s">
        <v>37</v>
      </c>
      <c r="F32" s="35">
        <v>4.40740454E9</v>
      </c>
      <c r="G32" s="493" t="s">
        <v>37</v>
      </c>
      <c r="H32" s="36">
        <v>4.17757562E9</v>
      </c>
      <c r="I32" s="493" t="s">
        <v>19</v>
      </c>
      <c r="J32" s="35">
        <v>6.3643186E9</v>
      </c>
      <c r="K32" s="493" t="s">
        <v>48</v>
      </c>
      <c r="L32" s="36">
        <v>5.364507E9</v>
      </c>
      <c r="M32" s="495" t="s">
        <v>1177</v>
      </c>
      <c r="N32" s="35">
        <v>2.1605154E10</v>
      </c>
      <c r="O32" s="493" t="s">
        <v>19</v>
      </c>
      <c r="P32" s="36">
        <v>1.1220105E10</v>
      </c>
      <c r="Q32" s="495" t="s">
        <v>1178</v>
      </c>
      <c r="R32" s="35">
        <v>2.7701722E10</v>
      </c>
      <c r="S32" s="493" t="s">
        <v>18</v>
      </c>
      <c r="T32" s="39"/>
      <c r="U32" s="493" t="s">
        <v>18</v>
      </c>
      <c r="V32" s="39"/>
      <c r="W32" s="493" t="s">
        <v>31</v>
      </c>
      <c r="X32" s="39"/>
      <c r="Y32" s="493" t="s">
        <v>30</v>
      </c>
      <c r="Z32" s="39"/>
      <c r="AA32" s="493" t="s">
        <v>52</v>
      </c>
      <c r="AB32" s="494">
        <v>2.265380058E10</v>
      </c>
      <c r="AC32" s="493" t="s">
        <v>41</v>
      </c>
      <c r="AD32" s="494">
        <v>1.9553353825E9</v>
      </c>
    </row>
    <row r="33" ht="15.75" customHeight="1">
      <c r="A33" s="203"/>
      <c r="B33" s="495" t="s">
        <v>1179</v>
      </c>
      <c r="C33" s="495" t="s">
        <v>1180</v>
      </c>
      <c r="D33" s="36">
        <v>6.163618E9</v>
      </c>
      <c r="E33" s="493" t="s">
        <v>19</v>
      </c>
      <c r="F33" s="35">
        <v>5.855173E9</v>
      </c>
      <c r="G33" s="493" t="s">
        <v>48</v>
      </c>
      <c r="H33" s="36">
        <v>5.380693E9</v>
      </c>
      <c r="I33" s="495" t="s">
        <v>1181</v>
      </c>
      <c r="J33" s="35">
        <v>2.983747804E10</v>
      </c>
      <c r="K33" s="493" t="s">
        <v>19</v>
      </c>
      <c r="L33" s="36">
        <v>6.035443E9</v>
      </c>
      <c r="M33" s="493" t="s">
        <v>18</v>
      </c>
      <c r="N33" s="39"/>
      <c r="O33" s="495" t="s">
        <v>1182</v>
      </c>
      <c r="P33" s="36">
        <v>3.5522135E10</v>
      </c>
      <c r="Q33" s="493" t="s">
        <v>18</v>
      </c>
      <c r="R33" s="39"/>
      <c r="S33" s="493" t="s">
        <v>31</v>
      </c>
      <c r="T33" s="39"/>
      <c r="U33" s="493" t="s">
        <v>30</v>
      </c>
      <c r="V33" s="39"/>
      <c r="W33" s="493" t="s">
        <v>32</v>
      </c>
      <c r="X33" s="39"/>
      <c r="Y33" s="493" t="s">
        <v>32</v>
      </c>
      <c r="Z33" s="39"/>
      <c r="AA33" s="493" t="s">
        <v>41</v>
      </c>
      <c r="AB33" s="494">
        <v>2.346402459E10</v>
      </c>
      <c r="AC33" s="493" t="s">
        <v>57</v>
      </c>
      <c r="AD33" s="494">
        <v>2.2352869108333335E9</v>
      </c>
    </row>
    <row r="34" ht="15.75" customHeight="1">
      <c r="A34" s="203"/>
      <c r="B34" s="495" t="s">
        <v>1183</v>
      </c>
      <c r="C34" s="495" t="s">
        <v>1184</v>
      </c>
      <c r="D34" s="36">
        <v>1.8200102E10</v>
      </c>
      <c r="E34" s="493" t="s">
        <v>48</v>
      </c>
      <c r="F34" s="35">
        <v>6.043312E9</v>
      </c>
      <c r="G34" s="493" t="s">
        <v>19</v>
      </c>
      <c r="H34" s="36">
        <v>6.1135945E9</v>
      </c>
      <c r="I34" s="493" t="s">
        <v>28</v>
      </c>
      <c r="J34" s="39"/>
      <c r="K34" s="495" t="s">
        <v>1185</v>
      </c>
      <c r="L34" s="36">
        <v>2.6080159E10</v>
      </c>
      <c r="M34" s="493" t="s">
        <v>28</v>
      </c>
      <c r="N34" s="39"/>
      <c r="O34" s="493" t="s">
        <v>18</v>
      </c>
      <c r="P34" s="39"/>
      <c r="Q34" s="493" t="s">
        <v>31</v>
      </c>
      <c r="R34" s="39"/>
      <c r="S34" s="493" t="s">
        <v>32</v>
      </c>
      <c r="T34" s="39"/>
      <c r="U34" s="493" t="s">
        <v>31</v>
      </c>
      <c r="V34" s="39"/>
      <c r="W34" s="493" t="s">
        <v>1186</v>
      </c>
      <c r="X34" s="39"/>
      <c r="Y34" s="493" t="s">
        <v>1187</v>
      </c>
      <c r="Z34" s="39"/>
      <c r="AA34" s="493" t="s">
        <v>57</v>
      </c>
      <c r="AB34" s="494">
        <v>2.682344293E10</v>
      </c>
      <c r="AC34" s="493" t="s">
        <v>25</v>
      </c>
      <c r="AD34" s="494">
        <v>2.2615981691666665E9</v>
      </c>
    </row>
    <row r="35" ht="15.75" customHeight="1">
      <c r="A35" s="203"/>
      <c r="B35" s="493" t="s">
        <v>28</v>
      </c>
      <c r="C35" s="493" t="s">
        <v>28</v>
      </c>
      <c r="D35" s="39"/>
      <c r="E35" s="495" t="s">
        <v>1188</v>
      </c>
      <c r="F35" s="35">
        <v>7.029363E9</v>
      </c>
      <c r="G35" s="495" t="s">
        <v>1189</v>
      </c>
      <c r="H35" s="36">
        <v>2.4867428E10</v>
      </c>
      <c r="I35" s="493" t="s">
        <v>31</v>
      </c>
      <c r="J35" s="39"/>
      <c r="K35" s="493" t="s">
        <v>28</v>
      </c>
      <c r="L35" s="39"/>
      <c r="M35" s="493" t="s">
        <v>31</v>
      </c>
      <c r="N35" s="39"/>
      <c r="O35" s="493" t="s">
        <v>28</v>
      </c>
      <c r="P35" s="39"/>
      <c r="Q35" s="493" t="s">
        <v>32</v>
      </c>
      <c r="R35" s="39"/>
      <c r="S35" s="493" t="s">
        <v>36</v>
      </c>
      <c r="T35" s="39"/>
      <c r="U35" s="493" t="s">
        <v>32</v>
      </c>
      <c r="V35" s="39"/>
      <c r="W35" s="493" t="s">
        <v>36</v>
      </c>
      <c r="X35" s="39"/>
      <c r="Y35" s="493" t="s">
        <v>36</v>
      </c>
      <c r="Z35" s="39"/>
      <c r="AA35" s="493" t="s">
        <v>25</v>
      </c>
      <c r="AB35" s="494">
        <v>2.713917803E10</v>
      </c>
      <c r="AC35" s="493" t="s">
        <v>52</v>
      </c>
      <c r="AD35" s="494">
        <v>2.265380058E9</v>
      </c>
    </row>
    <row r="36" ht="15.75" customHeight="1">
      <c r="A36" s="203"/>
      <c r="B36" s="493" t="s">
        <v>31</v>
      </c>
      <c r="C36" s="493" t="s">
        <v>31</v>
      </c>
      <c r="D36" s="39"/>
      <c r="E36" s="495" t="s">
        <v>1190</v>
      </c>
      <c r="F36" s="35">
        <v>4.2118671E10</v>
      </c>
      <c r="G36" s="493" t="s">
        <v>28</v>
      </c>
      <c r="H36" s="39"/>
      <c r="I36" s="493" t="s">
        <v>32</v>
      </c>
      <c r="J36" s="39"/>
      <c r="K36" s="493" t="s">
        <v>31</v>
      </c>
      <c r="L36" s="39"/>
      <c r="M36" s="493" t="s">
        <v>32</v>
      </c>
      <c r="N36" s="39"/>
      <c r="O36" s="493" t="s">
        <v>31</v>
      </c>
      <c r="P36" s="39"/>
      <c r="Q36" s="493" t="s">
        <v>36</v>
      </c>
      <c r="R36" s="39"/>
      <c r="S36" s="493" t="s">
        <v>40</v>
      </c>
      <c r="T36" s="39"/>
      <c r="U36" s="493" t="s">
        <v>36</v>
      </c>
      <c r="V36" s="39"/>
      <c r="W36" s="493" t="s">
        <v>37</v>
      </c>
      <c r="X36" s="39"/>
      <c r="Y36" s="493" t="s">
        <v>37</v>
      </c>
      <c r="Z36" s="39"/>
      <c r="AA36" s="495" t="s">
        <v>1191</v>
      </c>
      <c r="AB36" s="494">
        <v>2.806427421E10</v>
      </c>
      <c r="AC36" s="495" t="s">
        <v>1192</v>
      </c>
      <c r="AD36" s="494">
        <v>2.3386895175E9</v>
      </c>
    </row>
    <row r="37" ht="15.75" customHeight="1">
      <c r="A37" s="203"/>
      <c r="B37" s="493" t="s">
        <v>1193</v>
      </c>
      <c r="C37" s="493" t="s">
        <v>1194</v>
      </c>
      <c r="D37" s="39"/>
      <c r="E37" s="493" t="s">
        <v>28</v>
      </c>
      <c r="F37" s="39"/>
      <c r="G37" s="493" t="s">
        <v>31</v>
      </c>
      <c r="H37" s="39"/>
      <c r="I37" s="493" t="s">
        <v>1195</v>
      </c>
      <c r="J37" s="39"/>
      <c r="K37" s="493" t="s">
        <v>32</v>
      </c>
      <c r="L37" s="39"/>
      <c r="M37" s="493" t="s">
        <v>36</v>
      </c>
      <c r="N37" s="39"/>
      <c r="O37" s="493" t="s">
        <v>32</v>
      </c>
      <c r="P37" s="39"/>
      <c r="Q37" s="493" t="s">
        <v>40</v>
      </c>
      <c r="R37" s="39"/>
      <c r="S37" s="493" t="s">
        <v>43</v>
      </c>
      <c r="T37" s="39"/>
      <c r="U37" s="493" t="s">
        <v>40</v>
      </c>
      <c r="V37" s="39"/>
      <c r="W37" s="493" t="s">
        <v>40</v>
      </c>
      <c r="X37" s="39"/>
      <c r="Y37" s="493" t="s">
        <v>40</v>
      </c>
      <c r="Z37" s="39"/>
      <c r="AA37" s="493" t="s">
        <v>33</v>
      </c>
      <c r="AB37" s="494">
        <v>2.84212925E10</v>
      </c>
      <c r="AC37" s="493" t="s">
        <v>33</v>
      </c>
      <c r="AD37" s="494">
        <v>2.3684410416666665E9</v>
      </c>
    </row>
    <row r="38" ht="15.75" customHeight="1">
      <c r="A38" s="203"/>
      <c r="B38" s="493" t="s">
        <v>43</v>
      </c>
      <c r="C38" s="493" t="s">
        <v>43</v>
      </c>
      <c r="D38" s="39"/>
      <c r="E38" s="493" t="s">
        <v>31</v>
      </c>
      <c r="F38" s="39"/>
      <c r="G38" s="493" t="s">
        <v>32</v>
      </c>
      <c r="H38" s="39"/>
      <c r="I38" s="493" t="s">
        <v>43</v>
      </c>
      <c r="J38" s="39"/>
      <c r="K38" s="493" t="s">
        <v>1196</v>
      </c>
      <c r="L38" s="39"/>
      <c r="M38" s="493" t="s">
        <v>1197</v>
      </c>
      <c r="N38" s="39"/>
      <c r="O38" s="493" t="s">
        <v>36</v>
      </c>
      <c r="P38" s="39"/>
      <c r="Q38" s="493" t="s">
        <v>43</v>
      </c>
      <c r="R38" s="39"/>
      <c r="S38" s="493" t="s">
        <v>44</v>
      </c>
      <c r="T38" s="39"/>
      <c r="U38" s="493" t="s">
        <v>43</v>
      </c>
      <c r="V38" s="39"/>
      <c r="W38" s="493" t="s">
        <v>43</v>
      </c>
      <c r="X38" s="39"/>
      <c r="Y38" s="493" t="s">
        <v>44</v>
      </c>
      <c r="Z38" s="39"/>
      <c r="AA38" s="493" t="s">
        <v>29</v>
      </c>
      <c r="AB38" s="494">
        <v>3.0654213E10</v>
      </c>
      <c r="AC38" s="493" t="s">
        <v>29</v>
      </c>
      <c r="AD38" s="494">
        <v>2.55451775E9</v>
      </c>
    </row>
    <row r="39" ht="15.75" customHeight="1">
      <c r="A39" s="203"/>
      <c r="B39" s="493" t="s">
        <v>44</v>
      </c>
      <c r="C39" s="493" t="s">
        <v>44</v>
      </c>
      <c r="D39" s="39"/>
      <c r="E39" s="493" t="s">
        <v>1198</v>
      </c>
      <c r="F39" s="39"/>
      <c r="G39" s="493" t="s">
        <v>1199</v>
      </c>
      <c r="H39" s="39"/>
      <c r="I39" s="493" t="s">
        <v>46</v>
      </c>
      <c r="J39" s="44"/>
      <c r="K39" s="493" t="s">
        <v>43</v>
      </c>
      <c r="L39" s="39"/>
      <c r="M39" s="493" t="s">
        <v>43</v>
      </c>
      <c r="N39" s="39"/>
      <c r="O39" s="493" t="s">
        <v>43</v>
      </c>
      <c r="P39" s="39"/>
      <c r="Q39" s="493" t="s">
        <v>44</v>
      </c>
      <c r="R39" s="39"/>
      <c r="S39" s="493" t="s">
        <v>46</v>
      </c>
      <c r="T39" s="39"/>
      <c r="U39" s="493" t="s">
        <v>44</v>
      </c>
      <c r="V39" s="39"/>
      <c r="W39" s="493" t="s">
        <v>44</v>
      </c>
      <c r="X39" s="39"/>
      <c r="Y39" s="493" t="s">
        <v>46</v>
      </c>
      <c r="Z39" s="39"/>
      <c r="AA39" s="493" t="s">
        <v>37</v>
      </c>
      <c r="AB39" s="494">
        <v>3.914740028052E10</v>
      </c>
      <c r="AC39" s="493" t="s">
        <v>37</v>
      </c>
      <c r="AD39" s="494">
        <v>3.9147400280519996E9</v>
      </c>
    </row>
    <row r="40" ht="15.75" customHeight="1">
      <c r="A40" s="237"/>
      <c r="B40" s="493" t="s">
        <v>1200</v>
      </c>
      <c r="C40" s="493" t="s">
        <v>1201</v>
      </c>
      <c r="D40" s="39"/>
      <c r="E40" s="493" t="s">
        <v>43</v>
      </c>
      <c r="F40" s="39"/>
      <c r="G40" s="493" t="s">
        <v>43</v>
      </c>
      <c r="H40" s="39"/>
      <c r="I40" s="493" t="s">
        <v>1202</v>
      </c>
      <c r="J40" s="39"/>
      <c r="K40" s="493" t="s">
        <v>44</v>
      </c>
      <c r="L40" s="39"/>
      <c r="M40" s="493" t="s">
        <v>44</v>
      </c>
      <c r="N40" s="39"/>
      <c r="O40" s="493" t="s">
        <v>44</v>
      </c>
      <c r="P40" s="39"/>
      <c r="Q40" s="493" t="s">
        <v>46</v>
      </c>
      <c r="R40" s="39"/>
      <c r="S40" s="493" t="s">
        <v>1203</v>
      </c>
      <c r="T40" s="39"/>
      <c r="U40" s="493" t="s">
        <v>46</v>
      </c>
      <c r="V40" s="39"/>
      <c r="W40" s="493" t="s">
        <v>46</v>
      </c>
      <c r="X40" s="39"/>
      <c r="Y40" s="493" t="s">
        <v>50</v>
      </c>
      <c r="Z40" s="39"/>
      <c r="AA40" s="495" t="s">
        <v>1204</v>
      </c>
      <c r="AB40" s="494">
        <v>5.186958989E10</v>
      </c>
      <c r="AC40" s="495" t="s">
        <v>1205</v>
      </c>
      <c r="AD40" s="494">
        <v>4.322465824166667E9</v>
      </c>
    </row>
    <row r="41" ht="15.75" customHeight="1">
      <c r="A41" s="203"/>
      <c r="B41" s="493" t="s">
        <v>52</v>
      </c>
      <c r="C41" s="493" t="s">
        <v>52</v>
      </c>
      <c r="D41" s="39"/>
      <c r="E41" s="493" t="s">
        <v>52</v>
      </c>
      <c r="F41" s="39"/>
      <c r="G41" s="493" t="s">
        <v>53</v>
      </c>
      <c r="H41" s="39"/>
      <c r="I41" s="493" t="s">
        <v>53</v>
      </c>
      <c r="J41" s="39"/>
      <c r="K41" s="493" t="s">
        <v>46</v>
      </c>
      <c r="L41" s="39"/>
      <c r="M41" s="493" t="s">
        <v>46</v>
      </c>
      <c r="N41" s="39"/>
      <c r="O41" s="493" t="s">
        <v>46</v>
      </c>
      <c r="P41" s="39"/>
      <c r="Q41" s="493" t="s">
        <v>1206</v>
      </c>
      <c r="R41" s="39"/>
      <c r="S41" s="493" t="s">
        <v>53</v>
      </c>
      <c r="T41" s="39"/>
      <c r="U41" s="493" t="s">
        <v>53</v>
      </c>
      <c r="V41" s="39"/>
      <c r="W41" s="493" t="s">
        <v>53</v>
      </c>
      <c r="X41" s="39"/>
      <c r="Y41" s="493" t="s">
        <v>51</v>
      </c>
      <c r="Z41" s="39"/>
      <c r="AA41" s="493" t="s">
        <v>48</v>
      </c>
      <c r="AB41" s="494">
        <v>6.2875877E10</v>
      </c>
      <c r="AC41" s="493" t="s">
        <v>48</v>
      </c>
      <c r="AD41" s="494">
        <v>5.239656416666667E9</v>
      </c>
    </row>
    <row r="42" ht="15.75" customHeight="1">
      <c r="A42" s="203"/>
      <c r="B42" s="493" t="s">
        <v>59</v>
      </c>
      <c r="C42" s="493" t="s">
        <v>59</v>
      </c>
      <c r="D42" s="39"/>
      <c r="E42" s="493" t="s">
        <v>59</v>
      </c>
      <c r="F42" s="39"/>
      <c r="G42" s="493" t="s">
        <v>59</v>
      </c>
      <c r="H42" s="39"/>
      <c r="I42" s="493" t="s">
        <v>59</v>
      </c>
      <c r="J42" s="39"/>
      <c r="K42" s="493" t="s">
        <v>58</v>
      </c>
      <c r="L42" s="39"/>
      <c r="M42" s="493" t="s">
        <v>58</v>
      </c>
      <c r="N42" s="39"/>
      <c r="O42" s="493" t="s">
        <v>58</v>
      </c>
      <c r="P42" s="39"/>
      <c r="Q42" s="493" t="s">
        <v>58</v>
      </c>
      <c r="R42" s="39"/>
      <c r="S42" s="493" t="s">
        <v>58</v>
      </c>
      <c r="T42" s="39"/>
      <c r="U42" s="493" t="s">
        <v>58</v>
      </c>
      <c r="V42" s="39"/>
      <c r="W42" s="493" t="s">
        <v>58</v>
      </c>
      <c r="X42" s="39"/>
      <c r="Y42" s="493" t="s">
        <v>53</v>
      </c>
      <c r="Z42" s="39"/>
      <c r="AA42" s="493" t="s">
        <v>19</v>
      </c>
      <c r="AB42" s="494">
        <v>1.093816066E11</v>
      </c>
      <c r="AC42" s="493" t="s">
        <v>19</v>
      </c>
      <c r="AD42" s="494">
        <v>9.115133883333334E9</v>
      </c>
    </row>
    <row r="43" ht="15.75" customHeight="1">
      <c r="A43" s="203"/>
      <c r="B43" s="493" t="s">
        <v>60</v>
      </c>
      <c r="C43" s="493" t="s">
        <v>60</v>
      </c>
      <c r="D43" s="39"/>
      <c r="E43" s="493" t="s">
        <v>60</v>
      </c>
      <c r="F43" s="39"/>
      <c r="G43" s="493" t="s">
        <v>60</v>
      </c>
      <c r="H43" s="39"/>
      <c r="I43" s="493" t="s">
        <v>60</v>
      </c>
      <c r="J43" s="39"/>
      <c r="K43" s="493" t="s">
        <v>59</v>
      </c>
      <c r="L43" s="39"/>
      <c r="M43" s="493" t="s">
        <v>59</v>
      </c>
      <c r="N43" s="39"/>
      <c r="O43" s="493" t="s">
        <v>59</v>
      </c>
      <c r="P43" s="39"/>
      <c r="Q43" s="493" t="s">
        <v>59</v>
      </c>
      <c r="R43" s="39"/>
      <c r="S43" s="493" t="s">
        <v>59</v>
      </c>
      <c r="T43" s="39"/>
      <c r="U43" s="493" t="s">
        <v>59</v>
      </c>
      <c r="V43" s="39"/>
      <c r="W43" s="493" t="s">
        <v>59</v>
      </c>
      <c r="X43" s="39"/>
      <c r="Y43" s="493" t="s">
        <v>58</v>
      </c>
      <c r="Z43" s="39"/>
      <c r="AA43" s="495" t="s">
        <v>1207</v>
      </c>
      <c r="AB43" s="494">
        <v>3.6486899217E11</v>
      </c>
      <c r="AC43" s="495" t="s">
        <v>1208</v>
      </c>
      <c r="AD43" s="494">
        <v>3.04057493475E10</v>
      </c>
    </row>
    <row r="44" ht="15.75" customHeight="1"/>
    <row r="45" ht="15.75" customHeight="1"/>
    <row r="46" ht="15.75" customHeight="1">
      <c r="I46" s="62"/>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c r="A59" s="1" t="s">
        <v>101</v>
      </c>
    </row>
    <row r="60" ht="15.75" customHeight="1">
      <c r="A60" s="1" t="s">
        <v>102</v>
      </c>
    </row>
    <row r="61" ht="15.75" customHeight="1">
      <c r="A61" s="1" t="s">
        <v>103</v>
      </c>
    </row>
    <row r="62" ht="15.75" customHeight="1">
      <c r="A62" s="1" t="s">
        <v>104</v>
      </c>
    </row>
    <row r="63" ht="15.75" customHeight="1">
      <c r="A63" s="1" t="s">
        <v>105</v>
      </c>
    </row>
    <row r="64" ht="15.75" customHeight="1">
      <c r="A64" s="1" t="s">
        <v>70</v>
      </c>
    </row>
    <row r="65" ht="15.75" customHeight="1">
      <c r="A65" s="1" t="s">
        <v>88</v>
      </c>
    </row>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Client</dc:creator>
</cp:coreProperties>
</file>